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autoCompressPictures="0"/>
  <mc:AlternateContent xmlns:mc="http://schemas.openxmlformats.org/markup-compatibility/2006">
    <mc:Choice Requires="x15">
      <x15ac:absPath xmlns:x15ac="http://schemas.microsoft.com/office/spreadsheetml/2010/11/ac" url="/Users/forestdavid/Desktop/"/>
    </mc:Choice>
  </mc:AlternateContent>
  <bookViews>
    <workbookView xWindow="2260" yWindow="480" windowWidth="23940" windowHeight="16120" tabRatio="930"/>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Projected Statements" sheetId="19" r:id="rId16"/>
    <sheet name="Ratios" sheetId="20" r:id="rId1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13" i="20" l="1"/>
  <c r="K13" i="20"/>
  <c r="I13" i="20"/>
  <c r="F13" i="20"/>
  <c r="D13" i="20"/>
  <c r="M18" i="20"/>
  <c r="D231" i="1"/>
  <c r="J148" i="1"/>
  <c r="F25" i="16"/>
  <c r="D24" i="19"/>
  <c r="E24" i="19"/>
  <c r="F26" i="16"/>
  <c r="D25" i="19"/>
  <c r="E25" i="19"/>
  <c r="F33" i="16"/>
  <c r="D32" i="19"/>
  <c r="E32" i="19"/>
  <c r="F32" i="16"/>
  <c r="D31" i="19"/>
  <c r="E31" i="19"/>
  <c r="E33" i="19"/>
  <c r="F35" i="16"/>
  <c r="D34" i="19"/>
  <c r="E34" i="19"/>
  <c r="F36" i="16"/>
  <c r="D35" i="19"/>
  <c r="E35" i="19"/>
  <c r="E36" i="19"/>
  <c r="F42" i="16"/>
  <c r="D41" i="19"/>
  <c r="E41" i="19"/>
  <c r="F40" i="16"/>
  <c r="D39" i="19"/>
  <c r="E39" i="19"/>
  <c r="F43" i="16"/>
  <c r="D42" i="19"/>
  <c r="E42" i="19"/>
  <c r="F6" i="16"/>
  <c r="D5" i="19"/>
  <c r="D6" i="19"/>
  <c r="D7" i="19"/>
  <c r="D8" i="19"/>
  <c r="D9" i="19"/>
  <c r="F11" i="16"/>
  <c r="D10" i="19"/>
  <c r="D11" i="19"/>
  <c r="D12" i="19"/>
  <c r="D13" i="19"/>
  <c r="D14" i="19"/>
  <c r="F41" i="16"/>
  <c r="D40" i="19"/>
  <c r="E5" i="19"/>
  <c r="E6" i="19"/>
  <c r="E7" i="19"/>
  <c r="E8" i="19"/>
  <c r="E9" i="19"/>
  <c r="E10" i="19"/>
  <c r="E11" i="19"/>
  <c r="E12" i="19"/>
  <c r="E13" i="19"/>
  <c r="E14" i="19"/>
  <c r="E40" i="19"/>
  <c r="E43" i="19"/>
  <c r="E45" i="19"/>
  <c r="F21" i="16"/>
  <c r="D20" i="19"/>
  <c r="E20" i="19"/>
  <c r="F22" i="16"/>
  <c r="D21" i="19"/>
  <c r="E21" i="19"/>
  <c r="F23" i="16"/>
  <c r="D22" i="19"/>
  <c r="E22" i="19"/>
  <c r="F27" i="16"/>
  <c r="D26" i="19"/>
  <c r="E26" i="19"/>
  <c r="F28" i="16"/>
  <c r="D27" i="19"/>
  <c r="E27" i="19"/>
  <c r="J181" i="15"/>
  <c r="D33" i="19"/>
  <c r="D36" i="19"/>
  <c r="D43" i="19"/>
  <c r="D45" i="19"/>
  <c r="G181" i="15"/>
  <c r="F24" i="19"/>
  <c r="F25" i="19"/>
  <c r="F32" i="19"/>
  <c r="F31" i="19"/>
  <c r="F33" i="19"/>
  <c r="F34" i="19"/>
  <c r="F35" i="19"/>
  <c r="F36" i="19"/>
  <c r="F41" i="19"/>
  <c r="F39" i="19"/>
  <c r="F42" i="19"/>
  <c r="F5" i="19"/>
  <c r="F6" i="19"/>
  <c r="F7" i="19"/>
  <c r="F8" i="19"/>
  <c r="F9" i="19"/>
  <c r="F10" i="19"/>
  <c r="F11" i="19"/>
  <c r="F12" i="19"/>
  <c r="F13" i="19"/>
  <c r="F14" i="19"/>
  <c r="F40" i="19"/>
  <c r="F43" i="19"/>
  <c r="F45" i="19"/>
  <c r="F20" i="19"/>
  <c r="F21" i="19"/>
  <c r="F22" i="19"/>
  <c r="F26" i="19"/>
  <c r="F27" i="19"/>
  <c r="M181" i="15"/>
  <c r="F20" i="16"/>
  <c r="F24" i="16"/>
  <c r="F34" i="16"/>
  <c r="F9" i="20"/>
  <c r="E20" i="16"/>
  <c r="E21" i="16"/>
  <c r="E22" i="16"/>
  <c r="E23" i="16"/>
  <c r="E24" i="16"/>
  <c r="E32" i="16"/>
  <c r="E33" i="16"/>
  <c r="E34" i="16"/>
  <c r="D9" i="20"/>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41" i="13"/>
  <c r="D41" i="13"/>
  <c r="E41" i="13"/>
  <c r="C42" i="13"/>
  <c r="D42" i="13"/>
  <c r="E42" i="13"/>
  <c r="C43" i="13"/>
  <c r="D43" i="13"/>
  <c r="E43" i="13"/>
  <c r="C44" i="13"/>
  <c r="D44" i="13"/>
  <c r="E44" i="13"/>
  <c r="C45" i="13"/>
  <c r="D45" i="13"/>
  <c r="E45" i="13"/>
  <c r="C46" i="13"/>
  <c r="D46" i="13"/>
  <c r="E46" i="13"/>
  <c r="C47" i="13"/>
  <c r="D47" i="13"/>
  <c r="E47" i="13"/>
  <c r="C48" i="13"/>
  <c r="D48" i="13"/>
  <c r="E48" i="13"/>
  <c r="C49" i="13"/>
  <c r="D49" i="13"/>
  <c r="E49" i="13"/>
  <c r="C50" i="13"/>
  <c r="D50" i="13"/>
  <c r="E50" i="13"/>
  <c r="C56" i="13"/>
  <c r="D56" i="13"/>
  <c r="E56" i="13"/>
  <c r="C57" i="13"/>
  <c r="D57" i="13"/>
  <c r="E57" i="13"/>
  <c r="C58" i="13"/>
  <c r="D58" i="13"/>
  <c r="E58" i="13"/>
  <c r="C59" i="13"/>
  <c r="D59" i="13"/>
  <c r="E59" i="13"/>
  <c r="C60" i="13"/>
  <c r="D60" i="13"/>
  <c r="E60" i="13"/>
  <c r="C61" i="13"/>
  <c r="D61" i="13"/>
  <c r="E61" i="13"/>
  <c r="C62" i="13"/>
  <c r="D62" i="13"/>
  <c r="E62" i="13"/>
  <c r="C63" i="13"/>
  <c r="D63" i="13"/>
  <c r="E63" i="13"/>
  <c r="C64" i="13"/>
  <c r="D64" i="13"/>
  <c r="E64" i="13"/>
  <c r="C65" i="13"/>
  <c r="D65" i="13"/>
  <c r="E65" i="13"/>
  <c r="E66" i="13"/>
  <c r="F19" i="19"/>
  <c r="E19" i="19"/>
  <c r="F8" i="20"/>
  <c r="D8" i="20"/>
  <c r="M215" i="15"/>
  <c r="J215" i="15"/>
  <c r="G215" i="15"/>
  <c r="E181" i="15"/>
  <c r="F7" i="16"/>
  <c r="E156" i="15"/>
  <c r="E6" i="16"/>
  <c r="E154" i="15"/>
  <c r="E4" i="19"/>
  <c r="E17" i="19"/>
  <c r="F4" i="19"/>
  <c r="F17" i="19"/>
  <c r="D4" i="19"/>
  <c r="D17" i="19"/>
  <c r="C24" i="2"/>
  <c r="C25" i="2"/>
  <c r="C26" i="2"/>
  <c r="C27" i="2"/>
  <c r="C28" i="2"/>
  <c r="C29" i="2"/>
  <c r="C30" i="2"/>
  <c r="C31" i="2"/>
  <c r="C32" i="2"/>
  <c r="C23" i="2"/>
  <c r="G21" i="16"/>
  <c r="G22" i="16"/>
  <c r="G23" i="16"/>
  <c r="G24" i="16"/>
  <c r="E25" i="16"/>
  <c r="G25" i="16"/>
  <c r="E26" i="16"/>
  <c r="G26" i="16"/>
  <c r="E27" i="16"/>
  <c r="G27" i="16"/>
  <c r="E28" i="16"/>
  <c r="G28" i="16"/>
  <c r="F29" i="16"/>
  <c r="E29" i="16"/>
  <c r="G29" i="16"/>
  <c r="G32" i="16"/>
  <c r="G33" i="16"/>
  <c r="G34" i="16"/>
  <c r="E35" i="16"/>
  <c r="G35" i="16"/>
  <c r="E36" i="16"/>
  <c r="G36" i="16"/>
  <c r="F37" i="16"/>
  <c r="E37" i="16"/>
  <c r="G37" i="16"/>
  <c r="E40" i="16"/>
  <c r="G40" i="16"/>
  <c r="E41" i="16"/>
  <c r="G41" i="16"/>
  <c r="E42" i="16"/>
  <c r="G42" i="16"/>
  <c r="E43" i="16"/>
  <c r="G43" i="16"/>
  <c r="F44" i="16"/>
  <c r="E44" i="16"/>
  <c r="G44" i="16"/>
  <c r="F46" i="16"/>
  <c r="E46" i="16"/>
  <c r="G46" i="16"/>
  <c r="G20" i="16"/>
  <c r="E7" i="16"/>
  <c r="G7" i="16"/>
  <c r="F8" i="16"/>
  <c r="E8" i="16"/>
  <c r="G8" i="16"/>
  <c r="F9" i="16"/>
  <c r="E9" i="16"/>
  <c r="G9" i="16"/>
  <c r="F10" i="16"/>
  <c r="E10" i="16"/>
  <c r="G10" i="16"/>
  <c r="E11" i="16"/>
  <c r="G11" i="16"/>
  <c r="F12" i="16"/>
  <c r="E12" i="16"/>
  <c r="G12" i="16"/>
  <c r="F13" i="16"/>
  <c r="E13" i="16"/>
  <c r="G13" i="16"/>
  <c r="F14" i="16"/>
  <c r="E14" i="16"/>
  <c r="G14" i="16"/>
  <c r="F15" i="16"/>
  <c r="E15" i="16"/>
  <c r="G15" i="16"/>
  <c r="G6" i="16"/>
  <c r="H21" i="16"/>
  <c r="H22" i="16"/>
  <c r="H23" i="16"/>
  <c r="H24" i="16"/>
  <c r="H25" i="16"/>
  <c r="H26" i="16"/>
  <c r="H27" i="16"/>
  <c r="H28" i="16"/>
  <c r="H29" i="16"/>
  <c r="H32" i="16"/>
  <c r="H33" i="16"/>
  <c r="H34" i="16"/>
  <c r="H35" i="16"/>
  <c r="H36" i="16"/>
  <c r="H37" i="16"/>
  <c r="H40" i="16"/>
  <c r="H41" i="16"/>
  <c r="H42" i="16"/>
  <c r="H43" i="16"/>
  <c r="H44" i="16"/>
  <c r="H46" i="16"/>
  <c r="H20" i="16"/>
  <c r="H7" i="16"/>
  <c r="H8" i="16"/>
  <c r="H9" i="16"/>
  <c r="H10" i="16"/>
  <c r="H11" i="16"/>
  <c r="H12" i="16"/>
  <c r="H13" i="16"/>
  <c r="H14" i="16"/>
  <c r="H15" i="16"/>
  <c r="H6" i="16"/>
  <c r="D93" i="1"/>
  <c r="C33" i="3"/>
  <c r="D127" i="1"/>
  <c r="B15" i="17"/>
  <c r="B5" i="17"/>
  <c r="D51" i="1"/>
  <c r="B378" i="1"/>
  <c r="C19" i="17"/>
  <c r="D250" i="1"/>
  <c r="E87" i="15"/>
  <c r="B10" i="2"/>
  <c r="M179" i="15"/>
  <c r="M197" i="15"/>
  <c r="M207" i="15"/>
  <c r="M7" i="20"/>
  <c r="K7" i="20"/>
  <c r="I7" i="20"/>
  <c r="J179" i="15"/>
  <c r="J197" i="15"/>
  <c r="J207" i="15"/>
  <c r="G179" i="15"/>
  <c r="G197" i="15"/>
  <c r="G207" i="15"/>
  <c r="F125" i="15"/>
  <c r="H13" i="18"/>
  <c r="F17" i="18"/>
  <c r="D17" i="18"/>
  <c r="H8" i="18"/>
  <c r="I8" i="18"/>
  <c r="J8" i="18"/>
  <c r="H9" i="18"/>
  <c r="I9" i="18"/>
  <c r="J9" i="18"/>
  <c r="F129" i="15"/>
  <c r="F127" i="15"/>
  <c r="F19" i="18"/>
  <c r="E19" i="18"/>
  <c r="D19" i="18"/>
  <c r="F8" i="18"/>
  <c r="F10" i="18"/>
  <c r="F11" i="18"/>
  <c r="E8" i="18"/>
  <c r="E10" i="18"/>
  <c r="E11" i="18"/>
  <c r="D8" i="18"/>
  <c r="D10" i="18"/>
  <c r="D11" i="18"/>
  <c r="D12" i="18"/>
  <c r="F137" i="15"/>
  <c r="C18" i="17"/>
  <c r="C17" i="17"/>
  <c r="C16" i="17"/>
  <c r="C9" i="17"/>
  <c r="E211" i="15"/>
  <c r="E215" i="15"/>
  <c r="E205" i="15"/>
  <c r="E203" i="15"/>
  <c r="E201" i="15"/>
  <c r="E189" i="15"/>
  <c r="E185" i="15"/>
  <c r="F5" i="16"/>
  <c r="F7" i="20"/>
  <c r="E5" i="16"/>
  <c r="D7" i="20"/>
  <c r="E164" i="15"/>
  <c r="H28" i="15"/>
  <c r="E28" i="15"/>
  <c r="D18" i="20"/>
  <c r="J145" i="1"/>
  <c r="J146" i="1"/>
  <c r="C33" i="2"/>
  <c r="B374" i="1"/>
  <c r="B362" i="1"/>
  <c r="J149" i="1"/>
  <c r="F29" i="13"/>
  <c r="G29" i="13"/>
  <c r="F26" i="13"/>
  <c r="G26" i="13"/>
  <c r="F27" i="13"/>
  <c r="F28" i="13"/>
  <c r="F30" i="13"/>
  <c r="F31" i="13"/>
  <c r="F32" i="13"/>
  <c r="F33" i="13"/>
  <c r="F34" i="13"/>
  <c r="F35" i="13"/>
  <c r="G31" i="13"/>
  <c r="G35" i="13"/>
  <c r="F12" i="13"/>
  <c r="F13" i="13"/>
  <c r="F14" i="13"/>
  <c r="F15" i="13"/>
  <c r="F16" i="13"/>
  <c r="F17" i="13"/>
  <c r="F18" i="13"/>
  <c r="F19" i="13"/>
  <c r="F20" i="13"/>
  <c r="F21" i="13"/>
  <c r="G12" i="13"/>
  <c r="G15" i="13"/>
  <c r="G17" i="13"/>
  <c r="G20" i="13"/>
  <c r="F56" i="13"/>
  <c r="F57" i="13"/>
  <c r="F58" i="13"/>
  <c r="F59" i="13"/>
  <c r="F60" i="13"/>
  <c r="F61" i="13"/>
  <c r="F62" i="13"/>
  <c r="F63" i="13"/>
  <c r="F64" i="13"/>
  <c r="F65" i="13"/>
  <c r="G57" i="13"/>
  <c r="G58" i="13"/>
  <c r="G62"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F46" i="13"/>
  <c r="F47" i="13"/>
  <c r="F48" i="13"/>
  <c r="F49" i="13"/>
  <c r="F50" i="13"/>
  <c r="F41" i="13"/>
  <c r="G42" i="13"/>
  <c r="G44" i="13"/>
  <c r="G47" i="13"/>
  <c r="G48" i="13"/>
  <c r="G50" i="13"/>
  <c r="C10" i="3"/>
  <c r="C11" i="3"/>
  <c r="C12" i="3"/>
  <c r="C13" i="3"/>
  <c r="C14" i="3"/>
  <c r="C15" i="3"/>
  <c r="C16" i="3"/>
  <c r="C17" i="3"/>
  <c r="C18" i="3"/>
  <c r="C19" i="3"/>
  <c r="B10" i="3"/>
  <c r="B11" i="3"/>
  <c r="B12" i="3"/>
  <c r="B13" i="3"/>
  <c r="B14" i="3"/>
  <c r="B15" i="3"/>
  <c r="B16" i="3"/>
  <c r="B17" i="3"/>
  <c r="B18" i="3"/>
  <c r="B19" i="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D251" i="1"/>
  <c r="K41" i="8"/>
  <c r="K42" i="8"/>
  <c r="K43" i="8"/>
  <c r="K44" i="8"/>
  <c r="G41" i="8"/>
  <c r="G42" i="8"/>
  <c r="G43" i="8"/>
  <c r="G44" i="8"/>
  <c r="K40" i="8"/>
  <c r="G40" i="8"/>
  <c r="F41" i="8"/>
  <c r="F42" i="8"/>
  <c r="F43" i="8"/>
  <c r="F44" i="8"/>
  <c r="B41" i="8"/>
  <c r="B42" i="8"/>
  <c r="B43" i="8"/>
  <c r="B44" i="8"/>
  <c r="F40" i="8"/>
  <c r="B40" i="8"/>
  <c r="K32" i="8"/>
  <c r="K33" i="8"/>
  <c r="K34" i="8"/>
  <c r="K35" i="8"/>
  <c r="K31" i="8"/>
  <c r="G32" i="8"/>
  <c r="G33" i="8"/>
  <c r="G34" i="8"/>
  <c r="G35" i="8"/>
  <c r="G31" i="8"/>
  <c r="F32" i="8"/>
  <c r="F33" i="8"/>
  <c r="F34" i="8"/>
  <c r="F35" i="8"/>
  <c r="F31" i="8"/>
  <c r="B32" i="8"/>
  <c r="B33" i="8"/>
  <c r="B34" i="8"/>
  <c r="B35" i="8"/>
  <c r="B31" i="8"/>
  <c r="D241" i="1"/>
  <c r="D240" i="1"/>
  <c r="D230" i="1"/>
  <c r="J147" i="1"/>
  <c r="E8" i="4"/>
  <c r="G8" i="4"/>
  <c r="I8" i="4"/>
  <c r="I11" i="4"/>
  <c r="I12" i="4"/>
  <c r="I13" i="4"/>
  <c r="I14" i="4"/>
  <c r="I15" i="4"/>
  <c r="I16" i="4"/>
  <c r="I17" i="4"/>
  <c r="I18" i="4"/>
  <c r="I19" i="4"/>
  <c r="I20" i="4"/>
  <c r="I21" i="4"/>
  <c r="I10" i="4"/>
  <c r="G11" i="4"/>
  <c r="G12" i="4"/>
  <c r="G13" i="4"/>
  <c r="G14" i="4"/>
  <c r="G15" i="4"/>
  <c r="G16" i="4"/>
  <c r="G17" i="4"/>
  <c r="G18" i="4"/>
  <c r="G19" i="4"/>
  <c r="G20" i="4"/>
  <c r="G21" i="4"/>
  <c r="G10" i="4"/>
  <c r="E11" i="4"/>
  <c r="E12" i="4"/>
  <c r="E13" i="4"/>
  <c r="E14" i="4"/>
  <c r="E15" i="4"/>
  <c r="E16" i="4"/>
  <c r="E17" i="4"/>
  <c r="E18" i="4"/>
  <c r="E19" i="4"/>
  <c r="E20" i="4"/>
  <c r="E21" i="4"/>
  <c r="E10" i="4"/>
  <c r="D11" i="4"/>
  <c r="D12" i="4"/>
  <c r="J12" i="4"/>
  <c r="D13" i="4"/>
  <c r="D14" i="4"/>
  <c r="D15" i="4"/>
  <c r="D16" i="4"/>
  <c r="D17" i="4"/>
  <c r="D18" i="4"/>
  <c r="H18" i="4"/>
  <c r="D19" i="4"/>
  <c r="J19" i="4"/>
  <c r="D20" i="4"/>
  <c r="H20" i="4"/>
  <c r="D21" i="4"/>
  <c r="D10" i="4"/>
  <c r="H10" i="4"/>
  <c r="C11" i="4"/>
  <c r="C12" i="4"/>
  <c r="C13" i="4"/>
  <c r="C14" i="4"/>
  <c r="C15" i="4"/>
  <c r="C16" i="4"/>
  <c r="C17" i="4"/>
  <c r="C18" i="4"/>
  <c r="C19" i="4"/>
  <c r="C20" i="4"/>
  <c r="C21" i="4"/>
  <c r="C10" i="4"/>
  <c r="B12" i="2"/>
  <c r="B24" i="3"/>
  <c r="B25" i="3"/>
  <c r="B26" i="3"/>
  <c r="B27" i="3"/>
  <c r="B28" i="3"/>
  <c r="B29" i="3"/>
  <c r="B30" i="3"/>
  <c r="B31" i="3"/>
  <c r="B32" i="3"/>
  <c r="B23" i="3"/>
  <c r="D23" i="3"/>
  <c r="D24" i="3"/>
  <c r="D25" i="3"/>
  <c r="D26" i="3"/>
  <c r="D27" i="3"/>
  <c r="D28" i="3"/>
  <c r="D29" i="3"/>
  <c r="D30" i="3"/>
  <c r="D31" i="3"/>
  <c r="D32" i="3"/>
  <c r="C24" i="3"/>
  <c r="E24" i="3"/>
  <c r="C25" i="3"/>
  <c r="C26" i="3"/>
  <c r="C27" i="3"/>
  <c r="E27" i="3"/>
  <c r="C28" i="3"/>
  <c r="E28" i="3"/>
  <c r="C29" i="3"/>
  <c r="C30" i="3"/>
  <c r="C31" i="3"/>
  <c r="E31" i="3"/>
  <c r="C32" i="3"/>
  <c r="E32" i="3"/>
  <c r="C23" i="3"/>
  <c r="E23" i="3"/>
  <c r="D11" i="3"/>
  <c r="D12" i="3"/>
  <c r="D13" i="3"/>
  <c r="D14" i="3"/>
  <c r="E14" i="3"/>
  <c r="D15" i="3"/>
  <c r="D16" i="3"/>
  <c r="D17" i="3"/>
  <c r="D18" i="3"/>
  <c r="E18" i="3"/>
  <c r="D19" i="3"/>
  <c r="D10" i="3"/>
  <c r="F16" i="4"/>
  <c r="D24" i="2"/>
  <c r="E24" i="2"/>
  <c r="D25" i="2"/>
  <c r="E25" i="2"/>
  <c r="D26" i="2"/>
  <c r="E26" i="2"/>
  <c r="D27" i="2"/>
  <c r="E27" i="2"/>
  <c r="D28" i="2"/>
  <c r="E28" i="2"/>
  <c r="D29" i="2"/>
  <c r="E29" i="2"/>
  <c r="D30" i="2"/>
  <c r="E30" i="2"/>
  <c r="D31" i="2"/>
  <c r="E31" i="2"/>
  <c r="D32" i="2"/>
  <c r="E32" i="2"/>
  <c r="D23" i="2"/>
  <c r="E23" i="2"/>
  <c r="B32" i="2"/>
  <c r="B31" i="2"/>
  <c r="B30" i="2"/>
  <c r="B29" i="2"/>
  <c r="B28" i="2"/>
  <c r="B27" i="2"/>
  <c r="B26" i="2"/>
  <c r="B25" i="2"/>
  <c r="B24" i="2"/>
  <c r="B23" i="2"/>
  <c r="D10" i="2"/>
  <c r="D11" i="2"/>
  <c r="D12" i="2"/>
  <c r="D13" i="2"/>
  <c r="D14" i="2"/>
  <c r="D15" i="2"/>
  <c r="D16" i="2"/>
  <c r="D17" i="2"/>
  <c r="D18" i="2"/>
  <c r="D19" i="2"/>
  <c r="C19" i="2"/>
  <c r="C18" i="2"/>
  <c r="C17" i="2"/>
  <c r="C16" i="2"/>
  <c r="C15" i="2"/>
  <c r="C14" i="2"/>
  <c r="C13" i="2"/>
  <c r="C12" i="2"/>
  <c r="E12" i="2"/>
  <c r="C11" i="2"/>
  <c r="C10" i="2"/>
  <c r="B19" i="2"/>
  <c r="B18" i="2"/>
  <c r="B17" i="2"/>
  <c r="B16" i="2"/>
  <c r="B15" i="2"/>
  <c r="B14" i="2"/>
  <c r="B13" i="2"/>
  <c r="B11" i="2"/>
  <c r="F12" i="4"/>
  <c r="G46" i="13"/>
  <c r="H14" i="4"/>
  <c r="E13" i="18"/>
  <c r="E213" i="15"/>
  <c r="F19" i="4"/>
  <c r="F10" i="4"/>
  <c r="J14" i="4"/>
  <c r="E30" i="3"/>
  <c r="E26" i="3"/>
  <c r="F36" i="8"/>
  <c r="E19" i="2"/>
  <c r="E29" i="3"/>
  <c r="E25" i="3"/>
  <c r="G34" i="13"/>
  <c r="G30" i="13"/>
  <c r="G32" i="13"/>
  <c r="E160" i="15"/>
  <c r="F24" i="18"/>
  <c r="D13" i="18"/>
  <c r="D14" i="18"/>
  <c r="D24" i="18"/>
  <c r="J13" i="18"/>
  <c r="F13" i="18"/>
  <c r="E24" i="18"/>
  <c r="I13" i="18"/>
  <c r="F18" i="20"/>
  <c r="E187" i="15"/>
  <c r="E195" i="15"/>
  <c r="E191" i="15"/>
  <c r="E209" i="15"/>
  <c r="E183" i="15"/>
  <c r="E193" i="15"/>
  <c r="E199" i="15"/>
  <c r="K36" i="8"/>
  <c r="F45" i="8"/>
  <c r="H16" i="4"/>
  <c r="J16" i="4"/>
  <c r="H11" i="4"/>
  <c r="J11" i="4"/>
  <c r="F14" i="4"/>
  <c r="J10" i="4"/>
  <c r="J18" i="4"/>
  <c r="H13" i="4"/>
  <c r="H15" i="4"/>
  <c r="F21" i="4"/>
  <c r="J20" i="4"/>
  <c r="F20" i="4"/>
  <c r="H19" i="4"/>
  <c r="F18" i="4"/>
  <c r="H12" i="4"/>
  <c r="F11" i="4"/>
  <c r="G65" i="13"/>
  <c r="E17" i="3"/>
  <c r="E11" i="3"/>
  <c r="G41" i="13"/>
  <c r="G63" i="13"/>
  <c r="G43" i="13"/>
  <c r="G28" i="13"/>
  <c r="E19" i="3"/>
  <c r="E16" i="3"/>
  <c r="E13" i="3"/>
  <c r="G64" i="13"/>
  <c r="G60" i="13"/>
  <c r="G56" i="13"/>
  <c r="G49" i="13"/>
  <c r="E15" i="3"/>
  <c r="G45" i="13"/>
  <c r="E12" i="3"/>
  <c r="E18" i="2"/>
  <c r="E17" i="2"/>
  <c r="E15" i="2"/>
  <c r="E14" i="2"/>
  <c r="G18" i="13"/>
  <c r="G21" i="13"/>
  <c r="G27" i="13"/>
  <c r="G19" i="13"/>
  <c r="E16" i="2"/>
  <c r="E13" i="2"/>
  <c r="E11" i="2"/>
  <c r="E10" i="2"/>
  <c r="E33" i="2"/>
  <c r="D16" i="20"/>
  <c r="E158" i="15"/>
  <c r="H10" i="18"/>
  <c r="H11" i="18"/>
  <c r="H12" i="18"/>
  <c r="H14" i="18"/>
  <c r="F16" i="20"/>
  <c r="C20" i="17"/>
  <c r="E18" i="16"/>
  <c r="F14" i="20"/>
  <c r="D17" i="20"/>
  <c r="F15" i="20"/>
  <c r="J10" i="18"/>
  <c r="J11" i="18"/>
  <c r="J12" i="18"/>
  <c r="F17" i="20"/>
  <c r="D14" i="20"/>
  <c r="F18" i="16"/>
  <c r="I10" i="18"/>
  <c r="G59" i="13"/>
  <c r="G13" i="13"/>
  <c r="G33" i="13"/>
  <c r="E20" i="18"/>
  <c r="E21" i="18"/>
  <c r="D20" i="18"/>
  <c r="D21" i="18"/>
  <c r="F20" i="18"/>
  <c r="F21" i="18"/>
  <c r="H17" i="4"/>
  <c r="J17" i="4"/>
  <c r="F17" i="4"/>
  <c r="J13" i="4"/>
  <c r="E10" i="3"/>
  <c r="E12" i="18"/>
  <c r="E14" i="18"/>
  <c r="G61" i="13"/>
  <c r="J21" i="4"/>
  <c r="J15" i="4"/>
  <c r="F15" i="4"/>
  <c r="K45" i="8"/>
  <c r="G14" i="13"/>
  <c r="F12" i="18"/>
  <c r="H21" i="4"/>
  <c r="D22" i="4"/>
  <c r="F13" i="4"/>
  <c r="G16" i="13"/>
  <c r="E33" i="3"/>
  <c r="F14" i="18"/>
  <c r="J14" i="18"/>
  <c r="M14" i="20"/>
  <c r="E77" i="15"/>
  <c r="C6" i="17"/>
  <c r="K16" i="20"/>
  <c r="K17" i="20"/>
  <c r="K14" i="20"/>
  <c r="I16" i="20"/>
  <c r="I17" i="20"/>
  <c r="I14" i="20"/>
  <c r="F22" i="4"/>
  <c r="J22" i="4"/>
  <c r="H22" i="4"/>
  <c r="D11" i="20"/>
  <c r="F12" i="20"/>
  <c r="F10" i="20"/>
  <c r="F11" i="20"/>
  <c r="F19" i="20"/>
  <c r="I11" i="18"/>
  <c r="I12" i="18"/>
  <c r="I14" i="18"/>
  <c r="D22" i="18"/>
  <c r="D23" i="18"/>
  <c r="D25" i="18"/>
  <c r="E162" i="15"/>
  <c r="E22" i="18"/>
  <c r="E23" i="18"/>
  <c r="E25" i="18"/>
  <c r="G66" i="13"/>
  <c r="F22" i="18"/>
  <c r="F23" i="18"/>
  <c r="F25" i="18"/>
  <c r="F23" i="19"/>
  <c r="E23" i="19"/>
  <c r="K18" i="20"/>
  <c r="I18" i="20"/>
  <c r="M16" i="20"/>
  <c r="M17" i="20"/>
  <c r="K9" i="20"/>
  <c r="E79" i="15"/>
  <c r="E81" i="15"/>
  <c r="E28" i="19"/>
  <c r="K15" i="20"/>
  <c r="K8" i="20"/>
  <c r="F28" i="19"/>
  <c r="M15" i="20"/>
  <c r="D15" i="20"/>
  <c r="D10" i="20"/>
  <c r="F20" i="20"/>
  <c r="F21" i="20"/>
  <c r="D12" i="20"/>
  <c r="D19" i="20"/>
  <c r="M20" i="20"/>
  <c r="I12" i="20"/>
  <c r="I19" i="20"/>
  <c r="K10" i="20"/>
  <c r="I11" i="20"/>
  <c r="K12" i="20"/>
  <c r="K19" i="20"/>
  <c r="M9" i="20"/>
  <c r="M12" i="20"/>
  <c r="M19" i="20"/>
  <c r="I21" i="20"/>
  <c r="D20" i="20"/>
  <c r="D21" i="20"/>
  <c r="M10" i="20"/>
  <c r="M8" i="20"/>
  <c r="K20" i="20"/>
  <c r="C7" i="17"/>
  <c r="C8" i="17"/>
  <c r="C10" i="17"/>
  <c r="M11" i="20"/>
  <c r="M21" i="20"/>
  <c r="K11" i="20"/>
  <c r="K21" i="20"/>
  <c r="D19" i="19"/>
  <c r="D23" i="19"/>
  <c r="D28" i="19"/>
  <c r="I15" i="20"/>
  <c r="I9" i="20"/>
  <c r="I10" i="20"/>
  <c r="I8" i="20"/>
  <c r="I20" i="20"/>
</calcChain>
</file>

<file path=xl/sharedStrings.xml><?xml version="1.0" encoding="utf-8"?>
<sst xmlns="http://schemas.openxmlformats.org/spreadsheetml/2006/main" count="604" uniqueCount="382">
  <si>
    <t>Dear Student,</t>
  </si>
  <si>
    <t>Instructions for Using the Template</t>
  </si>
  <si>
    <t>Strengths</t>
  </si>
  <si>
    <t>Strengths and Weaknesses</t>
  </si>
  <si>
    <t>1 = "major weaknesses"</t>
  </si>
  <si>
    <t>2 = "minor weaknesses"</t>
  </si>
  <si>
    <t>3 = "minor strength"</t>
  </si>
  <si>
    <t>4 = "major strength"</t>
  </si>
  <si>
    <t>Weight</t>
  </si>
  <si>
    <t>Rating</t>
  </si>
  <si>
    <t>Weaknesses</t>
  </si>
  <si>
    <t>Total Weight (Must Equal 1.00)</t>
  </si>
  <si>
    <t>IFE Matrix</t>
  </si>
  <si>
    <t xml:space="preserve"> </t>
  </si>
  <si>
    <t>Total IFE Score</t>
  </si>
  <si>
    <t>Weighted Score</t>
  </si>
  <si>
    <t>Opportunities and Threats</t>
  </si>
  <si>
    <t>1 = "company's response to the external factor is poor"</t>
  </si>
  <si>
    <t>2 = "company's response to the external factor is average"</t>
  </si>
  <si>
    <t>3 = "company's response to the external factor is above average"</t>
  </si>
  <si>
    <t>4 = "company's response to the external factor is superior"</t>
  </si>
  <si>
    <t>Opportunities</t>
  </si>
  <si>
    <t>Threats</t>
  </si>
  <si>
    <t>Total EFE Score</t>
  </si>
  <si>
    <t>EFE Matrix</t>
  </si>
  <si>
    <t>After entering in your weights, type the name of your company and two other competitors in the corresponding boxes.</t>
  </si>
  <si>
    <t>Competitive Profile Matrix (CPM)</t>
  </si>
  <si>
    <t>Advertising</t>
  </si>
  <si>
    <t>Market Penetration</t>
  </si>
  <si>
    <t>Customer Service</t>
  </si>
  <si>
    <t>Store Locations</t>
  </si>
  <si>
    <t>R&amp;D</t>
  </si>
  <si>
    <t>Employee Dedication</t>
  </si>
  <si>
    <t>Financial Profit</t>
  </si>
  <si>
    <t>Customer Loyalty</t>
  </si>
  <si>
    <t>Market Share</t>
  </si>
  <si>
    <t>Product Quality</t>
  </si>
  <si>
    <t>Top Management</t>
  </si>
  <si>
    <t>Price Competitiveness</t>
  </si>
  <si>
    <t xml:space="preserve">Enter 12 Factors Below </t>
  </si>
  <si>
    <t xml:space="preserve">Competitor </t>
  </si>
  <si>
    <t>Enter Ratings Below</t>
  </si>
  <si>
    <t>Totals</t>
  </si>
  <si>
    <t xml:space="preserve">Critical Success Factors </t>
  </si>
  <si>
    <t xml:space="preserve"> Score</t>
  </si>
  <si>
    <t>CPM Matrix</t>
  </si>
  <si>
    <t>You</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</si>
  <si>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</si>
  <si>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</si>
  <si>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</si>
  <si>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</si>
  <si>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</si>
  <si>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</si>
  <si>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</si>
  <si>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</si>
  <si>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</si>
  <si>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</si>
  <si>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</si>
  <si>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</si>
  <si>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</si>
  <si>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</si>
  <si>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Please Scroll down for the BCG Matrix</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</si>
  <si>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</si>
  <si>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</si>
  <si>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</si>
  <si>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</si>
  <si>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</si>
  <si>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</si>
  <si>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</si>
  <si>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</si>
  <si>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</si>
  <si>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</si>
  <si>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</si>
  <si>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</si>
  <si>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</si>
  <si>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</si>
  <si>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</si>
  <si>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</si>
  <si>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</si>
  <si>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</si>
  <si>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Return on Investment (ROI)</t>
  </si>
  <si>
    <t>Leverage</t>
  </si>
  <si>
    <t xml:space="preserve">Liquidity </t>
  </si>
  <si>
    <t xml:space="preserve">Working Capital </t>
  </si>
  <si>
    <t>Cash Flow</t>
  </si>
  <si>
    <t>Industry Position (IP)</t>
  </si>
  <si>
    <t>Growth Potential</t>
  </si>
  <si>
    <t>Financial Stability</t>
  </si>
  <si>
    <t>Ease of Entry into Market</t>
  </si>
  <si>
    <t>Resource Utilization</t>
  </si>
  <si>
    <t>Profit Potential</t>
  </si>
  <si>
    <t>Competitive Position (CP)</t>
  </si>
  <si>
    <t>Technological know-how</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</si>
  <si>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</si>
  <si>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</si>
  <si>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</si>
  <si>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</si>
  <si>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</si>
  <si>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</si>
  <si>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</si>
  <si>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</si>
  <si>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</si>
  <si>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</si>
  <si>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</si>
  <si>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</si>
  <si>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</si>
  <si>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</si>
  <si>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</si>
  <si>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</si>
  <si>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</si>
  <si>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</si>
  <si>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</si>
  <si>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</si>
  <si>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</si>
  <si>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</si>
  <si>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Competitor 1</t>
  </si>
  <si>
    <t xml:space="preserve">Financial Position (FP) Average </t>
  </si>
  <si>
    <t>Stability Position (SP) Average</t>
  </si>
  <si>
    <t>Highlight the entire matrix (not just the inside box), and then paste as paste special picture. Be sure to also include the table below the chart also in your presentation.</t>
  </si>
  <si>
    <t>Left Side of the X Name (low calorie)</t>
  </si>
  <si>
    <t>Right Side of the X Name (high calorie)</t>
  </si>
  <si>
    <t>Enter in up to 10 products</t>
  </si>
  <si>
    <t>X - axis Rating</t>
  </si>
  <si>
    <t>Y - axis Rating</t>
  </si>
  <si>
    <t>Top Side of the Y Name (high cost)</t>
  </si>
  <si>
    <t>Perceptual Map</t>
  </si>
  <si>
    <t>SWOT</t>
  </si>
  <si>
    <t>Click on the SWOT Hyperlink below and add your SO,WO,ST, and WT Strategies.</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</si>
  <si>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</si>
  <si>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</si>
  <si>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</si>
  <si>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</si>
  <si>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</si>
  <si>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</si>
  <si>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</si>
  <si>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</si>
  <si>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</si>
  <si>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</si>
  <si>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</si>
  <si>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</si>
  <si>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</si>
  <si>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</si>
  <si>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</si>
  <si>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</si>
  <si>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Name of Division 1</t>
  </si>
  <si>
    <t>Name of Division 2</t>
  </si>
  <si>
    <t>Name of Division 3</t>
  </si>
  <si>
    <t>Name of Division 4</t>
  </si>
  <si>
    <t>Name of Division 5</t>
  </si>
  <si>
    <t>Bottom Side of the Y Name (low cost)</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</si>
  <si>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</si>
  <si>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</si>
  <si>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</si>
  <si>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</si>
  <si>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</si>
  <si>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</si>
  <si>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</si>
  <si>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</si>
  <si>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</si>
  <si>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</si>
  <si>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</si>
  <si>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</si>
  <si>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</si>
  <si>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</si>
  <si>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</si>
  <si>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</si>
  <si>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</si>
  <si>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</si>
  <si>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</si>
  <si>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 xml:space="preserve">                        Relative Market Share Position</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</si>
  <si>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</si>
  <si>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</si>
  <si>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</si>
  <si>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</si>
  <si>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</si>
  <si>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</si>
  <si>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</si>
  <si>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</si>
  <si>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</si>
  <si>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</si>
  <si>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</si>
  <si>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</si>
  <si>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</si>
  <si>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</si>
  <si>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</si>
  <si>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</si>
  <si>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</si>
  <si>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</si>
  <si>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</si>
  <si>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</si>
  <si>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</si>
  <si>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</si>
  <si>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</si>
  <si>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</si>
  <si>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</si>
  <si>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</si>
  <si>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</si>
  <si>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</si>
  <si>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</si>
  <si>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</si>
  <si>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</si>
  <si>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</si>
  <si>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</si>
  <si>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</si>
  <si>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</si>
  <si>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Rival Firm's Name</t>
  </si>
  <si>
    <t>Your Firm's Name</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</si>
  <si>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</si>
  <si>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</si>
  <si>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</si>
  <si>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</si>
  <si>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</si>
  <si>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</si>
  <si>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</si>
  <si>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</si>
  <si>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</si>
  <si>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</si>
  <si>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</si>
  <si>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</si>
  <si>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</si>
  <si>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</si>
  <si>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</si>
  <si>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</si>
  <si>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</si>
  <si>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</si>
  <si>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</si>
  <si>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</si>
  <si>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</si>
  <si>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</si>
  <si>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</si>
  <si>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</si>
  <si>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</si>
  <si>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</si>
  <si>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</si>
  <si>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</si>
  <si>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</si>
  <si>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</si>
  <si>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</si>
  <si>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</si>
  <si>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</si>
  <si>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</si>
  <si>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Recession</t>
  </si>
  <si>
    <t>Normal</t>
  </si>
  <si>
    <t>Boom</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</si>
  <si>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</si>
  <si>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</si>
  <si>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</si>
  <si>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</si>
  <si>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</si>
  <si>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</si>
  <si>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</si>
  <si>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</si>
  <si>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</si>
  <si>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</si>
  <si>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</si>
  <si>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</si>
  <si>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</si>
  <si>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</si>
  <si>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</si>
  <si>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</si>
  <si>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</si>
  <si>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</si>
  <si>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Balance Sheet           (Start at the bottom)</t>
  </si>
  <si>
    <t>Enter in Dividends Paid for most recent year</t>
  </si>
  <si>
    <t>Projected Years (earliest to latest)</t>
  </si>
  <si>
    <t>Scroll Down for Balance Sheet</t>
  </si>
  <si>
    <t>Projected Income Statement</t>
  </si>
  <si>
    <t>Projected Balance Sheet</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</si>
  <si>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</si>
  <si>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Include five (and only five) factors to assess each SPACE axis:  Financial Position (FP), Stability Position (SP), Competitive Position (CP), and Industry Position (IP).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</si>
  <si>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</si>
  <si>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</si>
  <si>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</si>
  <si>
    <t>Cash and Equivalents</t>
  </si>
  <si>
    <t>Take care to read all notes to the right of the line items. Consult Chapter 8 of the David &amp; David textbook for excellent explanations and tips for constructing projected statements.</t>
  </si>
  <si>
    <t>Total Equity and Debt</t>
  </si>
  <si>
    <t>Cash and equivalents</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</si>
  <si>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</si>
  <si>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</si>
  <si>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</si>
  <si>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</si>
  <si>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</si>
  <si>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</si>
  <si>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</si>
  <si>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</si>
  <si>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</si>
  <si>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</si>
  <si>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</si>
  <si>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</si>
  <si>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</si>
  <si>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</si>
  <si>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</si>
  <si>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</si>
  <si>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</si>
  <si>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</si>
  <si>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</si>
  <si>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</si>
  <si>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</si>
  <si>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</si>
  <si>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</si>
  <si>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</si>
  <si>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</si>
  <si>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</si>
  <si>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Enter in the corresponding data below for your firm, and for a rival firm if you desire. The rival can be a firm you wish to acquire or simply just to compare to your case company.</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</si>
  <si>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</si>
  <si>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</si>
  <si>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</si>
  <si>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</si>
  <si>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</si>
  <si>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</si>
  <si>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</si>
  <si>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</si>
  <si>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</si>
  <si>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</si>
  <si>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</si>
  <si>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</si>
  <si>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</si>
  <si>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</si>
  <si>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2015"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</si>
  <si>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</si>
  <si>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</si>
  <si>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</si>
  <si>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Note: Enter the total </t>
    </r>
    <r>
      <rPr>
        <sz val="11"/>
        <color rgb="FFFF0000"/>
        <rFont val="Times New Roman"/>
        <family val="1"/>
      </rPr>
      <t>dollar</t>
    </r>
    <r>
      <rPr>
        <sz val="11"/>
        <color theme="1"/>
        <rFont val="Times New Roman"/>
        <family val="1"/>
      </rPr>
      <t xml:space="preserve"> amount in the same manner you did with your financial statements. For example, if you entered numbers in thousands (dropped off 000) or millions (dropped off 000,000) enter this number the same way</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</si>
  <si>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</si>
  <si>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</si>
  <si>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</si>
  <si>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highly weighted factors listed first.</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</si>
  <si>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</si>
  <si>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</si>
  <si>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t>Competitor 2</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</si>
  <si>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2015."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</si>
  <si>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To perform the CPM, enter exactly 12 critical success factors, no more and no less.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</si>
  <si>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</si>
  <si>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10K or </t>
    </r>
    <r>
      <rPr>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data).  </t>
    </r>
  </si>
  <si>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 xml:space="preserve">If you do not have a perfect apples to apples comparison, (possibly a rival firm combines lipstick and makeup, where your firm separates the two) then estimate as best you can and make note in your presentation. </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</si>
  <si>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</si>
  <si>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</si>
  <si>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</si>
  <si>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t>Name of your Firm</t>
  </si>
  <si>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</si>
  <si>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</si>
  <si>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</si>
  <si>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</si>
  <si>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</si>
  <si>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</si>
  <si>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</si>
  <si>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r>
      <t xml:space="preserve">Historical Note: Dollar amount of Non-Recurring Events. Safe to forecast this number as $0 in ever year. </t>
    </r>
    <r>
      <rPr>
        <sz val="11"/>
        <color rgb="FFFF0000"/>
        <rFont val="Times New Roman"/>
        <family val="1"/>
      </rPr>
      <t>Enter as dollar amount.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</si>
  <si>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</si>
  <si>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</si>
  <si>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</si>
  <si>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</si>
  <si>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</si>
  <si>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</si>
  <si>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</si>
  <si>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</si>
  <si>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&amp; David textbook for conceptual guidelines for every matrix and analysis in this Template.</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</si>
  <si>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</si>
  <si>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</si>
  <si>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</si>
  <si>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</si>
  <si>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</si>
  <si>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t>In each division, enter a name, followed by the dollar amount in revenues for that division. Do not include M or B for millions or billions, but do drop off zeros. For example, for $100,000,000, you could enter 100,000 or 100 just be consistent.</t>
  </si>
  <si>
    <t>Complete Part II to Construct the Projected Financial Statements.</t>
  </si>
  <si>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</si>
  <si>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 xml:space="preserve">This Template's IE matrix does not produce pie slices to show profits. </t>
  </si>
  <si>
    <t xml:space="preserve">Complete Part II to Construct the Financial Statements. </t>
  </si>
  <si>
    <t>Enter The Name of the Dimensions on the X-axis</t>
  </si>
  <si>
    <t>Enter The Name of the Dimensions on the Y-axis</t>
  </si>
  <si>
    <t>Read the message to the right, then start at the bottom with dividends.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</si>
  <si>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</si>
  <si>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The projected Balance Sheet is designed for you to enter in the NET ADDITIONAL DOLLAR VALUES (except for Cash and Equivalents).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</si>
  <si>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t>START HERE</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</si>
  <si>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and keeping existing PP&amp;E the same, simply enter $200 into the first projected year. If you plan to also reduce existing PP&amp;E by $300, then you would enter in a negative $100 into Projected Year 1. Take care with each line time, it is not how fast you get the numbers entered. Reread the hints in red writing a few lines above.</t>
  </si>
  <si>
    <t>Percentages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</si>
  <si>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Total Debt-to-Total-Assets Ratio</t>
  </si>
  <si>
    <t>Total Debt-to-Equity Ratio</t>
  </si>
  <si>
    <r>
      <t xml:space="preserve">Historical Note: Dollar amount of interest paid in the most recent year. Enter in the NEW NET dollar amounts of interest you will forecasted for each year. If your most recent interest payment was $500 and you plan on a $20 net increase in interest for projected year 1, simply enter in $20 for year one. If financing through debt, the number is more likely to increase more than if financing through equity. </t>
    </r>
    <r>
      <rPr>
        <sz val="11"/>
        <color rgb="FFFF0000"/>
        <rFont val="Times New Roman"/>
        <family val="1"/>
      </rPr>
      <t xml:space="preserve">Enter as dollar amount. </t>
    </r>
    <r>
      <rPr>
        <sz val="11"/>
        <rFont val="Times New Roman"/>
        <family val="1"/>
      </rPr>
      <t>If you anticipate less interest expense than the year before, enter as a negative number.</t>
    </r>
  </si>
  <si>
    <t>Read the Note to the left CAREFULLY</t>
  </si>
  <si>
    <r>
      <t xml:space="preserve">Enter all as Dollar Amounts. Make sure the </t>
    </r>
    <r>
      <rPr>
        <b/>
        <u/>
        <sz val="11"/>
        <color rgb="FFFF0000"/>
        <rFont val="Times New Roman"/>
        <family val="1"/>
      </rPr>
      <t>oldest</t>
    </r>
    <r>
      <rPr>
        <sz val="11"/>
        <color rgb="FFFF0000"/>
        <rFont val="Times New Roman"/>
        <family val="1"/>
      </rPr>
      <t xml:space="preserve"> year is entered into Column 1 throughout this Template. You may NOT Change this sequence as the preset equations will not adjust.</t>
    </r>
  </si>
  <si>
    <t xml:space="preserve">Historical Note:  If your cash number appears too high or low, consult Chapter 8 of the textbook for more information. Also, compare your projected ratios to historical ratios. You may need to make adjustments to your recommendations and/or your projected statements.  It is rare for any firm to have acceptal projected statements after the first attempt. </t>
  </si>
  <si>
    <t>STAS</t>
  </si>
  <si>
    <t>Welcome to the Free Excel Student Template Version 16.1.11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</si>
</sst>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0;[Red]0.00"/>
    <numFmt numFmtId="169" formatCode="m/d/yy;@"/>
    <numFmt numFmtId="170" formatCode="0_);\(0\)"/>
    <numFmt numFmtId="171" formatCode="0.00_);\(0.00\)"/>
    <numFmt numFmtId="172" formatCode="&quot;$&quot;#,##0.0_);[Red]\(&quot;$&quot;#,##0.0\)"/>
  </numFmts>
  <fonts count="58"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sz val="11"/>
      <name val="Calibri"/>
      <family val="2"/>
      <scheme val="minor"/>
    </font>
    <font>
      <b/>
      <sz val="11"/>
      <name val="Times New Roman"/>
      <family val="1"/>
    </font>
    <font>
      <b/>
      <sz val="11"/>
      <color theme="1"/>
      <name val="Times New Roman"/>
      <family val="1"/>
    </font>
    <font>
      <b/>
      <sz val="12"/>
      <name val="Times"/>
    </font>
    <font>
      <sz val="10"/>
      <name val="Times"/>
    </font>
    <font>
      <b/>
      <sz val="10"/>
      <name val="Times"/>
    </font>
    <font>
      <b/>
      <u/>
      <sz val="10"/>
      <color rgb="FF000000"/>
      <name val="Times"/>
    </font>
    <font>
      <b/>
      <sz val="10"/>
      <color rgb="FF000000"/>
      <name val="Verdana"/>
      <family val="2"/>
    </font>
    <font>
      <b/>
      <i/>
      <u/>
      <sz val="10"/>
      <color rgb="FF000000"/>
      <name val="Times"/>
    </font>
    <font>
      <b/>
      <sz val="10"/>
      <color rgb="FF000000"/>
      <name val="Times"/>
    </font>
    <font>
      <sz val="10"/>
      <color rgb="FF000000"/>
      <name val="Times"/>
    </font>
    <font>
      <b/>
      <sz val="10"/>
      <color rgb="FF449646"/>
      <name val="Times"/>
    </font>
    <font>
      <sz val="12"/>
      <name val="Times"/>
    </font>
    <font>
      <b/>
      <sz val="10"/>
      <color theme="1"/>
      <name val="Verdana"/>
      <family val="2"/>
    </font>
    <font>
      <b/>
      <i/>
      <u/>
      <sz val="10"/>
      <name val="Times"/>
    </font>
    <font>
      <b/>
      <sz val="10"/>
      <color theme="1"/>
      <name val="Times"/>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
      <b/>
      <u/>
      <sz val="12"/>
      <color rgb="FFFF0000"/>
      <name val="Times New Roman"/>
      <family val="1"/>
    </font>
    <font>
      <b/>
      <sz val="18"/>
      <color rgb="FFFF0000"/>
      <name val="Calibri"/>
      <family val="2"/>
      <scheme val="minor"/>
    </font>
  </fonts>
  <fills count="27">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bgColor theme="6"/>
      </patternFill>
    </fill>
    <fill>
      <patternFill patternType="solid">
        <fgColor theme="0" tint="-0.14999847407452621"/>
        <bgColor theme="0" tint="-0.14999847407452621"/>
      </patternFill>
    </fill>
    <fill>
      <patternFill patternType="solid">
        <fgColor theme="6"/>
        <bgColor theme="1"/>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6"/>
        <bgColor theme="0" tint="-0.14999847407452621"/>
      </patternFill>
    </fill>
    <fill>
      <patternFill patternType="solid">
        <fgColor theme="0" tint="-0.14999847407452621"/>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s>
  <cellStyleXfs count="5">
    <xf numFmtId="0" fontId="0" fillId="0" borderId="0"/>
    <xf numFmtId="44" fontId="17" fillId="0" borderId="0" applyFont="0" applyFill="0" applyBorder="0" applyAlignment="0" applyProtection="0"/>
    <xf numFmtId="9" fontId="17" fillId="0" borderId="0" applyFont="0" applyFill="0" applyBorder="0" applyAlignment="0" applyProtection="0"/>
    <xf numFmtId="0" fontId="54" fillId="0" borderId="0" applyNumberFormat="0" applyFill="0" applyBorder="0" applyAlignment="0" applyProtection="0"/>
    <xf numFmtId="43" fontId="17" fillId="0" borderId="0" applyFont="0" applyFill="0" applyBorder="0" applyAlignment="0" applyProtection="0"/>
  </cellStyleXfs>
  <cellXfs count="848">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1" fillId="7" borderId="22" xfId="0" applyFont="1" applyFill="1" applyBorder="1" applyAlignment="1">
      <alignment horizontal="left"/>
    </xf>
    <xf numFmtId="0" fontId="1" fillId="7" borderId="12" xfId="0" applyFont="1" applyFill="1" applyBorder="1" applyAlignment="1">
      <alignment horizontal="left"/>
    </xf>
    <xf numFmtId="0" fontId="1" fillId="7" borderId="13" xfId="0" applyFont="1" applyFill="1" applyBorder="1" applyAlignment="1">
      <alignment horizontal="left"/>
    </xf>
    <xf numFmtId="0" fontId="1" fillId="7" borderId="5" xfId="0" applyFont="1" applyFill="1" applyBorder="1" applyAlignment="1">
      <alignment horizontal="left"/>
    </xf>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4"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9" borderId="5" xfId="0" applyFont="1" applyFill="1" applyBorder="1" applyAlignment="1" applyProtection="1">
      <alignment horizontal="left" vertical="top" wrapText="1"/>
    </xf>
    <xf numFmtId="5" fontId="19" fillId="17" borderId="0" xfId="0" applyNumberFormat="1" applyFont="1" applyFill="1" applyBorder="1" applyAlignment="1" applyProtection="1">
      <alignment horizontal="center"/>
    </xf>
    <xf numFmtId="0" fontId="19" fillId="17"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7"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14" fontId="23" fillId="19" borderId="3" xfId="0" applyNumberFormat="1" applyFont="1" applyFill="1" applyBorder="1" applyAlignment="1" applyProtection="1">
      <alignment horizontal="center"/>
    </xf>
    <xf numFmtId="0" fontId="23" fillId="19" borderId="3" xfId="0" applyFont="1" applyFill="1" applyBorder="1" applyAlignment="1" applyProtection="1">
      <alignment horizontal="center"/>
    </xf>
    <xf numFmtId="0" fontId="23" fillId="19" borderId="4" xfId="0" applyFont="1" applyFill="1" applyBorder="1" applyAlignment="1" applyProtection="1">
      <alignment horizontal="center"/>
    </xf>
    <xf numFmtId="0" fontId="19" fillId="17"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7"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4" fillId="0" borderId="32" xfId="0" applyNumberFormat="1" applyFont="1" applyBorder="1" applyAlignment="1" applyProtection="1">
      <alignment horizontal="center"/>
    </xf>
    <xf numFmtId="14" fontId="23" fillId="16" borderId="3" xfId="0" applyNumberFormat="1" applyFont="1" applyFill="1" applyBorder="1" applyAlignment="1" applyProtection="1">
      <alignment horizontal="center"/>
    </xf>
    <xf numFmtId="0" fontId="23" fillId="16" borderId="4" xfId="0" applyFont="1" applyFill="1" applyBorder="1" applyProtection="1"/>
    <xf numFmtId="0" fontId="26" fillId="0" borderId="0" xfId="0" applyFont="1" applyFill="1" applyProtection="1">
      <protection locked="0"/>
    </xf>
    <xf numFmtId="0" fontId="26" fillId="0" borderId="0" xfId="0" applyFont="1" applyFill="1" applyBorder="1" applyAlignment="1" applyProtection="1">
      <alignment horizontal="center"/>
      <protection locked="0"/>
    </xf>
    <xf numFmtId="0" fontId="25" fillId="19" borderId="2" xfId="0" applyFont="1" applyFill="1" applyBorder="1" applyProtection="1"/>
    <xf numFmtId="0" fontId="26" fillId="0" borderId="37" xfId="0" applyFont="1" applyBorder="1" applyProtection="1"/>
    <xf numFmtId="0" fontId="26" fillId="17" borderId="37" xfId="0" applyFont="1" applyFill="1" applyBorder="1" applyProtection="1"/>
    <xf numFmtId="0" fontId="25" fillId="0" borderId="31" xfId="0" applyFont="1" applyBorder="1" applyProtection="1"/>
    <xf numFmtId="0" fontId="26" fillId="0" borderId="0" xfId="0" applyFont="1" applyFill="1" applyBorder="1" applyProtection="1">
      <protection locked="0"/>
    </xf>
    <xf numFmtId="0" fontId="34" fillId="0" borderId="0" xfId="0" applyFont="1" applyFill="1" applyBorder="1" applyProtection="1">
      <protection locked="0"/>
    </xf>
    <xf numFmtId="0" fontId="0" fillId="0" borderId="0" xfId="0" applyFill="1" applyProtection="1">
      <protection locked="0"/>
    </xf>
    <xf numFmtId="0" fontId="36" fillId="0" borderId="0" xfId="0" applyFont="1" applyFill="1" applyBorder="1" applyAlignment="1" applyProtection="1">
      <alignment horizontal="center"/>
      <protection locked="0"/>
    </xf>
    <xf numFmtId="166" fontId="32" fillId="0" borderId="0" xfId="0" applyNumberFormat="1" applyFont="1" applyFill="1" applyBorder="1" applyAlignment="1" applyProtection="1">
      <alignment horizontal="center"/>
      <protection locked="0"/>
    </xf>
    <xf numFmtId="3" fontId="26" fillId="0" borderId="0" xfId="0" applyNumberFormat="1" applyFont="1" applyFill="1" applyBorder="1" applyAlignment="1" applyProtection="1">
      <alignment horizontal="center"/>
      <protection locked="0"/>
    </xf>
    <xf numFmtId="167" fontId="26" fillId="0" borderId="0" xfId="0" applyNumberFormat="1" applyFont="1" applyFill="1" applyBorder="1" applyAlignment="1" applyProtection="1">
      <alignment horizontal="center"/>
      <protection locked="0"/>
    </xf>
    <xf numFmtId="168" fontId="33" fillId="0" borderId="0" xfId="0" applyNumberFormat="1" applyFont="1" applyFill="1" applyBorder="1" applyAlignment="1" applyProtection="1">
      <alignment horizontal="center"/>
      <protection locked="0"/>
    </xf>
    <xf numFmtId="0" fontId="0" fillId="0" borderId="0" xfId="0" applyProtection="1"/>
    <xf numFmtId="0" fontId="29" fillId="18" borderId="5" xfId="0" applyFont="1" applyFill="1" applyBorder="1" applyProtection="1"/>
    <xf numFmtId="0" fontId="29" fillId="17" borderId="37" xfId="0" applyFont="1" applyFill="1" applyBorder="1" applyProtection="1"/>
    <xf numFmtId="0" fontId="30" fillId="17" borderId="27" xfId="0" applyFont="1" applyFill="1" applyBorder="1" applyAlignment="1" applyProtection="1">
      <alignment horizontal="center"/>
    </xf>
    <xf numFmtId="0" fontId="30" fillId="17" borderId="30" xfId="0" applyFont="1" applyFill="1" applyBorder="1" applyAlignment="1" applyProtection="1">
      <alignment horizontal="center"/>
    </xf>
    <xf numFmtId="0" fontId="31" fillId="0" borderId="37" xfId="0" applyFont="1" applyBorder="1" applyProtection="1"/>
    <xf numFmtId="166" fontId="32" fillId="0" borderId="27" xfId="0" applyNumberFormat="1" applyFont="1" applyBorder="1" applyAlignment="1" applyProtection="1">
      <alignment horizontal="center"/>
    </xf>
    <xf numFmtId="166" fontId="32" fillId="0" borderId="30" xfId="0" applyNumberFormat="1" applyFont="1" applyBorder="1" applyAlignment="1" applyProtection="1">
      <alignment horizontal="center"/>
    </xf>
    <xf numFmtId="0" fontId="31" fillId="17" borderId="37" xfId="0" applyFont="1" applyFill="1" applyBorder="1" applyProtection="1"/>
    <xf numFmtId="3" fontId="32" fillId="17" borderId="27" xfId="0" applyNumberFormat="1" applyFont="1" applyFill="1" applyBorder="1" applyAlignment="1" applyProtection="1">
      <alignment horizontal="center"/>
    </xf>
    <xf numFmtId="3" fontId="32" fillId="17" borderId="30" xfId="0" applyNumberFormat="1" applyFont="1" applyFill="1" applyBorder="1" applyAlignment="1" applyProtection="1">
      <alignment horizontal="center"/>
    </xf>
    <xf numFmtId="167" fontId="32" fillId="0" borderId="27" xfId="0" applyNumberFormat="1" applyFont="1" applyBorder="1" applyAlignment="1" applyProtection="1">
      <alignment horizontal="center"/>
    </xf>
    <xf numFmtId="167" fontId="32" fillId="0" borderId="30" xfId="0" applyNumberFormat="1" applyFont="1" applyBorder="1" applyAlignment="1" applyProtection="1">
      <alignment horizontal="center"/>
    </xf>
    <xf numFmtId="167" fontId="32" fillId="17" borderId="27" xfId="0" applyNumberFormat="1" applyFont="1" applyFill="1" applyBorder="1" applyAlignment="1" applyProtection="1">
      <alignment horizontal="center"/>
    </xf>
    <xf numFmtId="167" fontId="32" fillId="17" borderId="30" xfId="0" applyNumberFormat="1" applyFont="1" applyFill="1" applyBorder="1" applyAlignment="1" applyProtection="1">
      <alignment horizontal="center"/>
    </xf>
    <xf numFmtId="0" fontId="31" fillId="0" borderId="41" xfId="0" applyFont="1" applyBorder="1" applyProtection="1"/>
    <xf numFmtId="167" fontId="32" fillId="0" borderId="40" xfId="0" applyNumberFormat="1" applyFont="1" applyBorder="1" applyAlignment="1" applyProtection="1">
      <alignment horizontal="center"/>
    </xf>
    <xf numFmtId="167" fontId="32" fillId="0" borderId="42" xfId="0" applyNumberFormat="1" applyFont="1" applyBorder="1" applyAlignment="1" applyProtection="1">
      <alignment horizontal="center"/>
    </xf>
    <xf numFmtId="0" fontId="31" fillId="17" borderId="43" xfId="0" applyFont="1" applyFill="1" applyBorder="1" applyProtection="1"/>
    <xf numFmtId="3" fontId="32" fillId="17" borderId="39" xfId="0" applyNumberFormat="1" applyFont="1" applyFill="1" applyBorder="1" applyAlignment="1" applyProtection="1">
      <alignment horizontal="center"/>
    </xf>
    <xf numFmtId="3" fontId="32" fillId="17" borderId="44" xfId="0" applyNumberFormat="1" applyFont="1" applyFill="1" applyBorder="1" applyAlignment="1" applyProtection="1">
      <alignment horizontal="center"/>
    </xf>
    <xf numFmtId="0" fontId="31" fillId="0" borderId="13" xfId="0" applyFont="1" applyBorder="1" applyProtection="1"/>
    <xf numFmtId="0" fontId="27" fillId="18" borderId="5" xfId="0" applyFont="1" applyFill="1" applyBorder="1" applyAlignment="1" applyProtection="1">
      <alignment horizontal="right"/>
    </xf>
    <xf numFmtId="9" fontId="27" fillId="18" borderId="6" xfId="2" applyFont="1" applyFill="1" applyBorder="1" applyAlignment="1" applyProtection="1">
      <alignment horizontal="center"/>
    </xf>
    <xf numFmtId="9" fontId="27" fillId="18" borderId="7" xfId="2" applyFont="1" applyFill="1" applyBorder="1" applyAlignment="1" applyProtection="1">
      <alignment horizontal="left"/>
    </xf>
    <xf numFmtId="0" fontId="35" fillId="17" borderId="37" xfId="0" applyFont="1" applyFill="1" applyBorder="1" applyProtection="1"/>
    <xf numFmtId="0" fontId="36" fillId="17" borderId="27" xfId="0" applyFont="1" applyFill="1" applyBorder="1" applyAlignment="1" applyProtection="1">
      <alignment horizontal="center"/>
    </xf>
    <xf numFmtId="0" fontId="36" fillId="17" borderId="30" xfId="0" applyFont="1" applyFill="1" applyBorder="1" applyAlignment="1" applyProtection="1">
      <alignment horizontal="center"/>
    </xf>
    <xf numFmtId="0" fontId="37" fillId="0" borderId="37" xfId="0" applyFont="1" applyBorder="1" applyProtection="1"/>
    <xf numFmtId="0" fontId="37" fillId="17" borderId="37" xfId="0" applyFont="1" applyFill="1" applyBorder="1" applyProtection="1"/>
    <xf numFmtId="167" fontId="26" fillId="0" borderId="27" xfId="0" applyNumberFormat="1" applyFont="1" applyBorder="1" applyAlignment="1" applyProtection="1">
      <alignment horizontal="center"/>
    </xf>
    <xf numFmtId="167" fontId="26" fillId="0" borderId="30" xfId="0" applyNumberFormat="1" applyFont="1" applyBorder="1" applyAlignment="1" applyProtection="1">
      <alignment horizontal="center"/>
    </xf>
    <xf numFmtId="0" fontId="37" fillId="0" borderId="31" xfId="0" applyFont="1" applyBorder="1" applyProtection="1"/>
    <xf numFmtId="7" fontId="33" fillId="0" borderId="8" xfId="1" applyNumberFormat="1" applyFont="1" applyBorder="1" applyAlignment="1" applyProtection="1">
      <alignment horizontal="center"/>
    </xf>
    <xf numFmtId="7" fontId="33" fillId="0" borderId="15" xfId="1" applyNumberFormat="1" applyFont="1" applyBorder="1" applyAlignment="1" applyProtection="1">
      <alignment horizontal="center"/>
    </xf>
    <xf numFmtId="8" fontId="33" fillId="0" borderId="32" xfId="0" applyNumberFormat="1" applyFont="1" applyBorder="1" applyAlignment="1" applyProtection="1">
      <alignment horizontal="center"/>
    </xf>
    <xf numFmtId="8" fontId="33" fillId="0" borderId="33" xfId="0" applyNumberFormat="1" applyFont="1" applyBorder="1" applyAlignment="1" applyProtection="1">
      <alignment horizontal="center"/>
    </xf>
    <xf numFmtId="0" fontId="4" fillId="0" borderId="0" xfId="0" applyFont="1" applyProtection="1">
      <protection locked="0"/>
    </xf>
    <xf numFmtId="14" fontId="13" fillId="18" borderId="3" xfId="0" applyNumberFormat="1" applyFont="1" applyFill="1" applyBorder="1" applyAlignment="1" applyProtection="1">
      <alignment horizontal="center"/>
    </xf>
    <xf numFmtId="14" fontId="13" fillId="18" borderId="4" xfId="0" applyNumberFormat="1" applyFont="1" applyFill="1" applyBorder="1" applyAlignment="1" applyProtection="1">
      <alignment horizontal="center"/>
    </xf>
    <xf numFmtId="0" fontId="0" fillId="0" borderId="0" xfId="0" applyBorder="1" applyProtection="1">
      <protection locked="0"/>
    </xf>
    <xf numFmtId="44" fontId="0" fillId="0" borderId="0" xfId="0" applyNumberFormat="1" applyProtection="1">
      <protection locked="0"/>
    </xf>
    <xf numFmtId="0" fontId="24" fillId="17" borderId="27" xfId="0" applyFont="1" applyFill="1" applyBorder="1"/>
    <xf numFmtId="0" fontId="0" fillId="17" borderId="27" xfId="0" applyFont="1" applyFill="1" applyBorder="1"/>
    <xf numFmtId="5" fontId="0" fillId="0" borderId="27" xfId="0" applyNumberFormat="1" applyFont="1" applyBorder="1" applyAlignment="1">
      <alignment horizontal="center" vertical="center"/>
    </xf>
    <xf numFmtId="0" fontId="4" fillId="0" borderId="0" xfId="0" applyFont="1" applyProtection="1"/>
    <xf numFmtId="0" fontId="10" fillId="10" borderId="5" xfId="0" applyFont="1" applyFill="1" applyBorder="1" applyProtection="1"/>
    <xf numFmtId="0" fontId="10" fillId="10" borderId="6" xfId="0" applyFont="1" applyFill="1" applyBorder="1" applyAlignment="1" applyProtection="1">
      <alignment vertical="center"/>
    </xf>
    <xf numFmtId="0" fontId="10" fillId="10" borderId="6" xfId="0" applyFont="1" applyFill="1" applyBorder="1" applyAlignment="1" applyProtection="1">
      <alignment horizontal="center" vertical="center"/>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9" fillId="9" borderId="5" xfId="0" applyFont="1" applyFill="1" applyBorder="1" applyAlignment="1" applyProtection="1">
      <alignment horizontal="center" vertical="top"/>
    </xf>
    <xf numFmtId="2" fontId="9" fillId="9" borderId="5" xfId="0" applyNumberFormat="1" applyFont="1" applyFill="1" applyBorder="1" applyAlignment="1" applyProtection="1">
      <alignment horizontal="center" vertical="center" wrapText="1"/>
    </xf>
    <xf numFmtId="1" fontId="9" fillId="9" borderId="5" xfId="0" applyNumberFormat="1" applyFont="1" applyFill="1" applyBorder="1" applyAlignment="1" applyProtection="1">
      <alignment horizontal="center" vertical="center" wrapText="1"/>
    </xf>
    <xf numFmtId="0" fontId="9" fillId="9" borderId="9" xfId="0" applyFont="1" applyFill="1" applyBorder="1" applyAlignment="1" applyProtection="1">
      <alignment horizontal="center"/>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0" borderId="49" xfId="0" applyFont="1" applyBorder="1" applyAlignment="1" applyProtection="1">
      <alignment horizontal="center"/>
    </xf>
    <xf numFmtId="0" fontId="9" fillId="9" borderId="47" xfId="0" applyFont="1" applyFill="1" applyBorder="1" applyAlignment="1" applyProtection="1">
      <alignment horizontal="center" vertical="top"/>
    </xf>
    <xf numFmtId="0" fontId="9" fillId="9" borderId="47" xfId="0" applyFont="1" applyFill="1" applyBorder="1" applyAlignment="1" applyProtection="1">
      <alignment horizontal="left" vertical="top" wrapText="1"/>
    </xf>
    <xf numFmtId="2" fontId="9" fillId="9" borderId="47" xfId="0" applyNumberFormat="1" applyFont="1" applyFill="1" applyBorder="1" applyAlignment="1" applyProtection="1">
      <alignment horizontal="center" vertical="center" wrapText="1"/>
    </xf>
    <xf numFmtId="1" fontId="9" fillId="9" borderId="47" xfId="0" applyNumberFormat="1" applyFont="1" applyFill="1" applyBorder="1" applyAlignment="1" applyProtection="1">
      <alignment horizontal="center" vertical="center"/>
    </xf>
    <xf numFmtId="0" fontId="9" fillId="9" borderId="49" xfId="0" applyFont="1" applyFill="1" applyBorder="1" applyAlignment="1" applyProtection="1">
      <alignment horizont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0" fontId="9" fillId="0" borderId="48" xfId="0" applyFont="1" applyBorder="1" applyAlignment="1" applyProtection="1">
      <alignment horizontal="center"/>
    </xf>
    <xf numFmtId="2" fontId="9" fillId="9" borderId="9" xfId="0" applyNumberFormat="1" applyFont="1" applyFill="1" applyBorder="1" applyAlignment="1" applyProtection="1">
      <alignment horizontal="center"/>
    </xf>
    <xf numFmtId="1" fontId="9" fillId="0" borderId="47" xfId="0" applyNumberFormat="1" applyFont="1" applyBorder="1" applyAlignment="1" applyProtection="1">
      <alignment horizontal="center" vertical="center" wrapText="1"/>
    </xf>
    <xf numFmtId="2" fontId="9" fillId="0" borderId="49" xfId="0" applyNumberFormat="1" applyFont="1" applyBorder="1" applyAlignment="1" applyProtection="1">
      <alignment horizontal="center"/>
    </xf>
    <xf numFmtId="1" fontId="9" fillId="9" borderId="47" xfId="0" applyNumberFormat="1" applyFont="1" applyFill="1" applyBorder="1" applyAlignment="1" applyProtection="1">
      <alignment horizontal="center" vertical="center" wrapText="1"/>
    </xf>
    <xf numFmtId="2" fontId="9" fillId="9" borderId="49" xfId="0" applyNumberFormat="1" applyFont="1" applyFill="1" applyBorder="1" applyAlignment="1" applyProtection="1">
      <alignment horizontal="center"/>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21" borderId="0" xfId="0" applyFont="1" applyFill="1" applyBorder="1" applyProtection="1">
      <protection locked="0"/>
    </xf>
    <xf numFmtId="9" fontId="24" fillId="21" borderId="0" xfId="2" applyNumberFormat="1" applyFont="1" applyFill="1" applyBorder="1" applyAlignment="1" applyProtection="1">
      <alignment horizontal="center"/>
      <protection locked="0"/>
    </xf>
    <xf numFmtId="0" fontId="24"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21" borderId="0" xfId="2" applyNumberFormat="1" applyFont="1" applyFill="1" applyBorder="1" applyAlignment="1" applyProtection="1">
      <alignment horizontal="center"/>
      <protection locked="0"/>
    </xf>
    <xf numFmtId="0" fontId="39" fillId="18" borderId="5" xfId="0" applyFont="1" applyFill="1" applyBorder="1" applyProtection="1"/>
    <xf numFmtId="0" fontId="22" fillId="25" borderId="37" xfId="0" applyFont="1" applyFill="1" applyBorder="1" applyProtection="1"/>
    <xf numFmtId="14" fontId="22" fillId="25" borderId="27" xfId="0" applyNumberFormat="1" applyFont="1" applyFill="1" applyBorder="1" applyAlignment="1" applyProtection="1">
      <alignment horizontal="center"/>
    </xf>
    <xf numFmtId="14" fontId="22" fillId="25" borderId="30" xfId="0" applyNumberFormat="1" applyFont="1" applyFill="1" applyBorder="1" applyAlignment="1" applyProtection="1">
      <alignment horizontal="center"/>
    </xf>
    <xf numFmtId="0" fontId="0" fillId="17" borderId="37" xfId="0" applyFont="1" applyFill="1" applyBorder="1" applyProtection="1"/>
    <xf numFmtId="2" fontId="0" fillId="17" borderId="27" xfId="0" applyNumberFormat="1" applyFont="1" applyFill="1" applyBorder="1" applyAlignment="1" applyProtection="1">
      <alignment horizontal="center"/>
    </xf>
    <xf numFmtId="2" fontId="0" fillId="17"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7" borderId="27" xfId="2" applyNumberFormat="1" applyFont="1" applyFill="1" applyBorder="1" applyAlignment="1" applyProtection="1">
      <alignment horizontal="center"/>
    </xf>
    <xf numFmtId="9" fontId="0" fillId="17"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10" borderId="5" xfId="0" applyFont="1" applyFill="1" applyBorder="1" applyProtection="1">
      <protection locked="0"/>
    </xf>
    <xf numFmtId="0" fontId="9" fillId="9" borderId="47" xfId="0" applyFont="1" applyFill="1" applyBorder="1" applyAlignment="1" applyProtection="1">
      <alignment horizontal="left"/>
      <protection locked="0"/>
    </xf>
    <xf numFmtId="0" fontId="9" fillId="0" borderId="47" xfId="0" applyFont="1" applyBorder="1" applyAlignment="1" applyProtection="1">
      <alignment horizontal="left"/>
      <protection locked="0"/>
    </xf>
    <xf numFmtId="0" fontId="38" fillId="24" borderId="5" xfId="0" applyFont="1" applyFill="1" applyBorder="1" applyProtection="1">
      <protection locked="0"/>
    </xf>
    <xf numFmtId="0" fontId="38" fillId="24" borderId="13" xfId="0" applyFont="1" applyFill="1" applyBorder="1" applyProtection="1">
      <protection locked="0"/>
    </xf>
    <xf numFmtId="0" fontId="9" fillId="24" borderId="5" xfId="0" applyFont="1" applyFill="1" applyBorder="1" applyProtection="1"/>
    <xf numFmtId="0" fontId="9" fillId="24" borderId="6" xfId="0" applyFont="1" applyFill="1" applyBorder="1" applyProtection="1"/>
    <xf numFmtId="0" fontId="9" fillId="24" borderId="13" xfId="0" applyFont="1" applyFill="1" applyBorder="1" applyProtection="1"/>
    <xf numFmtId="0" fontId="9" fillId="24" borderId="8" xfId="0" applyFont="1" applyFill="1" applyBorder="1" applyProtection="1"/>
    <xf numFmtId="0" fontId="18" fillId="10" borderId="5" xfId="0" applyFont="1" applyFill="1" applyBorder="1" applyProtection="1"/>
    <xf numFmtId="0" fontId="18" fillId="10" borderId="6" xfId="0" applyFont="1" applyFill="1" applyBorder="1" applyProtection="1"/>
    <xf numFmtId="0" fontId="18" fillId="10" borderId="6" xfId="0" applyFont="1" applyFill="1" applyBorder="1" applyAlignment="1" applyProtection="1">
      <alignment horizontal="center" vertical="center"/>
    </xf>
    <xf numFmtId="0" fontId="18" fillId="10" borderId="7" xfId="0" applyFont="1" applyFill="1" applyBorder="1" applyAlignment="1" applyProtection="1">
      <alignment horizontal="center" vertical="center"/>
    </xf>
    <xf numFmtId="0" fontId="9" fillId="9" borderId="47" xfId="0" applyFont="1" applyFill="1" applyBorder="1" applyAlignment="1" applyProtection="1">
      <alignment horizontal="left"/>
    </xf>
    <xf numFmtId="0" fontId="9" fillId="9" borderId="20" xfId="0" applyFont="1" applyFill="1" applyBorder="1" applyAlignment="1" applyProtection="1">
      <alignment horizontal="left" wrapText="1"/>
    </xf>
    <xf numFmtId="2" fontId="9" fillId="9" borderId="20" xfId="0" applyNumberFormat="1"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2" fontId="9" fillId="9" borderId="51" xfId="0" applyNumberFormat="1" applyFont="1" applyFill="1" applyBorder="1" applyAlignment="1" applyProtection="1">
      <alignment horizontal="center" vertical="center"/>
    </xf>
    <xf numFmtId="0" fontId="9" fillId="0" borderId="47" xfId="0" applyFont="1" applyBorder="1" applyAlignment="1" applyProtection="1">
      <alignment horizontal="left"/>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5" xfId="0" applyFont="1" applyBorder="1" applyAlignment="1" applyProtection="1">
      <alignment horizontal="left"/>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10" borderId="6" xfId="0" applyFont="1" applyFill="1" applyBorder="1" applyProtection="1"/>
    <xf numFmtId="0" fontId="10" fillId="10" borderId="7" xfId="0" applyFont="1" applyFill="1" applyBorder="1" applyAlignment="1" applyProtection="1">
      <alignment horizontal="center" vertical="center"/>
    </xf>
    <xf numFmtId="0" fontId="9" fillId="24" borderId="6" xfId="0" applyFont="1" applyFill="1" applyBorder="1" applyAlignment="1" applyProtection="1">
      <alignment horizontal="center"/>
    </xf>
    <xf numFmtId="0" fontId="9" fillId="24" borderId="8" xfId="0" applyFont="1" applyFill="1" applyBorder="1" applyAlignment="1" applyProtection="1">
      <alignment horizontal="center"/>
    </xf>
    <xf numFmtId="0" fontId="9" fillId="9" borderId="47" xfId="0" applyFont="1" applyFill="1" applyBorder="1" applyAlignment="1" applyProtection="1">
      <alignment horizontal="left" vertical="top"/>
    </xf>
    <xf numFmtId="2" fontId="9" fillId="9" borderId="20" xfId="0" applyNumberFormat="1"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8" fillId="24" borderId="6" xfId="0" applyFont="1" applyFill="1" applyBorder="1" applyProtection="1"/>
    <xf numFmtId="0" fontId="38" fillId="24" borderId="8" xfId="0" applyFont="1" applyFill="1" applyBorder="1" applyProtection="1"/>
    <xf numFmtId="2" fontId="11" fillId="9" borderId="46" xfId="0" applyNumberFormat="1" applyFont="1" applyFill="1" applyBorder="1" applyAlignment="1" applyProtection="1">
      <alignment horizontal="center" vertical="center"/>
    </xf>
    <xf numFmtId="2" fontId="11" fillId="9"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0" fontId="13" fillId="2" borderId="8" xfId="0" applyFont="1" applyFill="1" applyBorder="1" applyAlignment="1" applyProtection="1">
      <alignment horizontal="center"/>
    </xf>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4" borderId="5" xfId="0" applyFont="1" applyFill="1" applyBorder="1" applyProtection="1"/>
    <xf numFmtId="0" fontId="12" fillId="24" borderId="6" xfId="0" applyFont="1" applyFill="1" applyBorder="1" applyProtection="1"/>
    <xf numFmtId="0" fontId="10" fillId="10" borderId="2" xfId="0" applyFont="1" applyFill="1" applyBorder="1" applyProtection="1"/>
    <xf numFmtId="0" fontId="10" fillId="10" borderId="3" xfId="0" applyFont="1" applyFill="1" applyBorder="1" applyAlignment="1" applyProtection="1">
      <alignment horizontal="center" vertical="center" wrapText="1"/>
    </xf>
    <xf numFmtId="0" fontId="10" fillId="10" borderId="4" xfId="0" applyFont="1" applyFill="1" applyBorder="1" applyAlignment="1" applyProtection="1">
      <alignment horizontal="center" vertical="center" wrapText="1"/>
    </xf>
    <xf numFmtId="0" fontId="9" fillId="9" borderId="12" xfId="0" applyFont="1" applyFill="1" applyBorder="1" applyAlignment="1" applyProtection="1">
      <alignment vertical="top" wrapText="1"/>
    </xf>
    <xf numFmtId="2" fontId="9" fillId="9" borderId="0" xfId="0" applyNumberFormat="1"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2" fontId="9" fillId="9"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9" borderId="47" xfId="0" applyFont="1" applyFill="1" applyBorder="1" applyAlignment="1" applyProtection="1">
      <alignment vertical="top" wrapText="1"/>
    </xf>
    <xf numFmtId="0" fontId="11" fillId="9" borderId="45" xfId="0" applyFont="1" applyFill="1" applyBorder="1" applyProtection="1"/>
    <xf numFmtId="0" fontId="11" fillId="9" borderId="46" xfId="0" applyFont="1" applyFill="1" applyBorder="1" applyAlignment="1" applyProtection="1">
      <alignment horizontal="center" vertical="center"/>
    </xf>
    <xf numFmtId="0" fontId="23" fillId="6" borderId="1" xfId="0" applyFont="1" applyFill="1" applyBorder="1" applyAlignment="1" applyProtection="1">
      <alignment horizontal="center"/>
      <protection locked="0"/>
    </xf>
    <xf numFmtId="0" fontId="42"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3"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3" borderId="1" xfId="0" applyFont="1" applyFill="1" applyBorder="1" applyProtection="1">
      <protection locked="0"/>
    </xf>
    <xf numFmtId="0" fontId="19" fillId="7" borderId="1" xfId="0" applyFont="1" applyFill="1" applyBorder="1" applyAlignment="1" applyProtection="1">
      <alignment horizontal="center"/>
      <protection locked="0"/>
    </xf>
    <xf numFmtId="0" fontId="0" fillId="3" borderId="0" xfId="0" applyFont="1" applyFill="1" applyProtection="1">
      <protection locked="0"/>
    </xf>
    <xf numFmtId="0" fontId="19" fillId="13"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165" fontId="19" fillId="8" borderId="1" xfId="0" applyNumberFormat="1" applyFont="1" applyFill="1" applyBorder="1" applyAlignment="1" applyProtection="1">
      <alignment horizontal="center" vertical="center"/>
    </xf>
    <xf numFmtId="0" fontId="42" fillId="5" borderId="5" xfId="0" applyFont="1" applyFill="1" applyBorder="1" applyProtection="1">
      <protection locked="0"/>
    </xf>
    <xf numFmtId="0" fontId="42" fillId="5" borderId="6" xfId="0" applyFont="1" applyFill="1" applyBorder="1" applyProtection="1">
      <protection locked="0"/>
    </xf>
    <xf numFmtId="0" fontId="42" fillId="5" borderId="7" xfId="0" applyFont="1" applyFill="1" applyBorder="1" applyProtection="1">
      <protection locked="0"/>
    </xf>
    <xf numFmtId="0" fontId="47" fillId="3" borderId="0" xfId="0" applyFont="1" applyFill="1" applyAlignment="1" applyProtection="1">
      <alignment wrapText="1"/>
      <protection locked="0"/>
    </xf>
    <xf numFmtId="0" fontId="19" fillId="3" borderId="1" xfId="0" applyFont="1" applyFill="1" applyBorder="1" applyProtection="1">
      <protection locked="0"/>
    </xf>
    <xf numFmtId="0" fontId="42"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19" fillId="7" borderId="9"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protection locked="0"/>
    </xf>
    <xf numFmtId="0" fontId="0" fillId="3" borderId="0" xfId="0" applyFont="1" applyFill="1" applyAlignment="1" applyProtection="1">
      <alignment vertical="center"/>
      <protection locked="0"/>
    </xf>
    <xf numFmtId="0" fontId="19" fillId="7" borderId="16" xfId="0" applyFont="1" applyFill="1" applyBorder="1" applyAlignment="1" applyProtection="1">
      <alignment horizontal="center" vertical="center"/>
      <protection locked="0"/>
    </xf>
    <xf numFmtId="0" fontId="19" fillId="7" borderId="10" xfId="0" applyFont="1" applyFill="1" applyBorder="1" applyAlignment="1" applyProtection="1">
      <alignment horizontal="left" vertical="top" wrapText="1"/>
      <protection locked="0"/>
    </xf>
    <xf numFmtId="0" fontId="19" fillId="3" borderId="11" xfId="0" applyFont="1" applyFill="1" applyBorder="1" applyAlignment="1" applyProtection="1">
      <alignment horizontal="left" vertical="top"/>
      <protection locked="0"/>
    </xf>
    <xf numFmtId="0" fontId="19" fillId="7" borderId="11" xfId="0" applyFont="1" applyFill="1" applyBorder="1" applyAlignment="1" applyProtection="1">
      <alignment horizontal="left" vertical="top" wrapText="1"/>
      <protection locked="0"/>
    </xf>
    <xf numFmtId="0" fontId="19" fillId="7" borderId="17" xfId="0" applyFont="1" applyFill="1" applyBorder="1" applyAlignment="1" applyProtection="1">
      <alignment horizontal="center" vertical="center"/>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8" fillId="8" borderId="1" xfId="0" applyNumberFormat="1" applyFont="1" applyFill="1" applyBorder="1" applyAlignment="1" applyProtection="1">
      <alignment horizontal="center" vertical="center"/>
    </xf>
    <xf numFmtId="0" fontId="47" fillId="3" borderId="0" xfId="0" applyFont="1" applyFill="1" applyBorder="1" applyAlignment="1" applyProtection="1">
      <alignment wrapText="1"/>
      <protection locked="0"/>
    </xf>
    <xf numFmtId="0" fontId="42" fillId="6" borderId="9" xfId="0" applyFont="1" applyFill="1" applyBorder="1" applyProtection="1">
      <protection locked="0"/>
    </xf>
    <xf numFmtId="0" fontId="0" fillId="3" borderId="0" xfId="0" applyFont="1" applyFill="1" applyAlignment="1" applyProtection="1">
      <alignment horizontal="center" vertical="center"/>
      <protection locked="0"/>
    </xf>
    <xf numFmtId="0" fontId="19" fillId="3" borderId="12" xfId="0" applyFont="1" applyFill="1" applyBorder="1" applyAlignment="1" applyProtection="1">
      <alignment horizontal="left" vertical="top"/>
      <protection locked="0"/>
    </xf>
    <xf numFmtId="0" fontId="19" fillId="7" borderId="14"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vertical="center"/>
      <protection locked="0"/>
    </xf>
    <xf numFmtId="0" fontId="19" fillId="3" borderId="13" xfId="0" applyFont="1" applyFill="1" applyBorder="1" applyAlignment="1" applyProtection="1">
      <alignment horizontal="left" vertical="top"/>
      <protection locked="0"/>
    </xf>
    <xf numFmtId="0" fontId="19" fillId="7" borderId="15" xfId="0" applyFont="1" applyFill="1" applyBorder="1" applyAlignment="1" applyProtection="1">
      <alignment horizontal="left" vertical="top" wrapText="1"/>
      <protection locked="0"/>
    </xf>
    <xf numFmtId="0" fontId="42"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protection locked="0"/>
    </xf>
    <xf numFmtId="0" fontId="42" fillId="7" borderId="9" xfId="0" applyFont="1" applyFill="1" applyBorder="1" applyAlignment="1" applyProtection="1">
      <alignment horizontal="right" vertical="center" wrapText="1"/>
      <protection locked="0"/>
    </xf>
    <xf numFmtId="0" fontId="19" fillId="7" borderId="19" xfId="0" applyFont="1" applyFill="1" applyBorder="1" applyAlignment="1" applyProtection="1">
      <alignment horizontal="center"/>
      <protection locked="0"/>
    </xf>
    <xf numFmtId="0" fontId="42" fillId="7" borderId="10" xfId="0" applyFont="1" applyFill="1" applyBorder="1" applyAlignment="1" applyProtection="1">
      <alignment horizontal="right" vertical="center" wrapText="1"/>
      <protection locked="0"/>
    </xf>
    <xf numFmtId="0" fontId="19" fillId="7" borderId="16" xfId="0" applyFont="1" applyFill="1" applyBorder="1" applyAlignment="1" applyProtection="1">
      <alignment horizontal="center"/>
      <protection locked="0"/>
    </xf>
    <xf numFmtId="0" fontId="42" fillId="7" borderId="11" xfId="0" applyFont="1" applyFill="1" applyBorder="1" applyAlignment="1" applyProtection="1">
      <alignment horizontal="right" vertical="center" wrapText="1"/>
      <protection locked="0"/>
    </xf>
    <xf numFmtId="2" fontId="19" fillId="7" borderId="17" xfId="0" applyNumberFormat="1" applyFont="1" applyFill="1" applyBorder="1" applyAlignment="1" applyProtection="1">
      <alignment horizontal="center"/>
      <protection locked="0"/>
    </xf>
    <xf numFmtId="0" fontId="42" fillId="5" borderId="1" xfId="0" applyFont="1" applyFill="1" applyBorder="1" applyAlignment="1" applyProtection="1">
      <alignment wrapText="1"/>
      <protection locked="0"/>
    </xf>
    <xf numFmtId="0" fontId="42"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0" fontId="19" fillId="7" borderId="21" xfId="0" applyFont="1" applyFill="1" applyBorder="1" applyProtection="1">
      <protection locked="0"/>
    </xf>
    <xf numFmtId="0" fontId="19" fillId="7" borderId="21" xfId="0" applyFont="1" applyFill="1" applyBorder="1" applyAlignment="1" applyProtection="1">
      <alignment horizontal="center"/>
      <protection locked="0"/>
    </xf>
    <xf numFmtId="2" fontId="19" fillId="7" borderId="21" xfId="0" applyNumberFormat="1" applyFont="1" applyFill="1" applyBorder="1" applyAlignment="1" applyProtection="1">
      <alignment horizontal="center"/>
      <protection locked="0"/>
    </xf>
    <xf numFmtId="2" fontId="19" fillId="8" borderId="21" xfId="0" applyNumberFormat="1" applyFont="1" applyFill="1" applyBorder="1" applyAlignment="1" applyProtection="1">
      <alignment horizontal="center"/>
    </xf>
    <xf numFmtId="0" fontId="42" fillId="5" borderId="1" xfId="0" applyFont="1" applyFill="1" applyBorder="1" applyAlignment="1" applyProtection="1">
      <alignment horizontal="left" vertical="top" wrapText="1"/>
      <protection locked="0"/>
    </xf>
    <xf numFmtId="0" fontId="19" fillId="14" borderId="0" xfId="0" applyFont="1" applyFill="1" applyBorder="1" applyAlignment="1" applyProtection="1">
      <alignment horizontal="left" vertical="top"/>
      <protection locked="0"/>
    </xf>
    <xf numFmtId="0" fontId="0" fillId="14" borderId="0" xfId="0" applyFont="1" applyFill="1" applyBorder="1" applyProtection="1">
      <protection locked="0"/>
    </xf>
    <xf numFmtId="0" fontId="19" fillId="14" borderId="0" xfId="0" applyFont="1" applyFill="1" applyProtection="1">
      <protection locked="0"/>
    </xf>
    <xf numFmtId="0" fontId="19" fillId="7" borderId="1" xfId="0" applyFont="1" applyFill="1" applyBorder="1" applyProtection="1">
      <protection locked="0"/>
    </xf>
    <xf numFmtId="0" fontId="19" fillId="6" borderId="1" xfId="0" applyFont="1" applyFill="1" applyBorder="1" applyAlignment="1" applyProtection="1">
      <alignment horizontal="center" vertical="center" wrapText="1"/>
      <protection locked="0"/>
    </xf>
    <xf numFmtId="0" fontId="19" fillId="14" borderId="0" xfId="0" applyFont="1" applyFill="1" applyAlignment="1" applyProtection="1">
      <alignment horizontal="center" vertical="center"/>
      <protection locked="0"/>
    </xf>
    <xf numFmtId="0" fontId="42" fillId="14" borderId="0" xfId="0" applyFont="1" applyFill="1" applyAlignment="1" applyProtection="1">
      <alignment wrapText="1"/>
      <protection locked="0"/>
    </xf>
    <xf numFmtId="0" fontId="42" fillId="14" borderId="0" xfId="0" applyFont="1" applyFill="1" applyProtection="1">
      <protection locked="0"/>
    </xf>
    <xf numFmtId="0" fontId="51" fillId="3" borderId="0" xfId="0" applyFont="1" applyFill="1" applyAlignment="1" applyProtection="1">
      <alignment wrapText="1"/>
      <protection locked="0"/>
    </xf>
    <xf numFmtId="0" fontId="23" fillId="3" borderId="0" xfId="0" applyFont="1" applyFill="1" applyProtection="1">
      <protection locked="0"/>
    </xf>
    <xf numFmtId="0" fontId="42" fillId="7" borderId="9" xfId="0" applyFont="1" applyFill="1" applyBorder="1" applyProtection="1">
      <protection locked="0"/>
    </xf>
    <xf numFmtId="0" fontId="42" fillId="7" borderId="1" xfId="0" applyFont="1" applyFill="1" applyBorder="1" applyAlignment="1" applyProtection="1">
      <alignment horizontal="center"/>
      <protection locked="0"/>
    </xf>
    <xf numFmtId="0" fontId="42" fillId="7" borderId="10" xfId="0" applyFont="1" applyFill="1" applyBorder="1" applyProtection="1">
      <protection locked="0"/>
    </xf>
    <xf numFmtId="0" fontId="42" fillId="7" borderId="11" xfId="0" applyFont="1" applyFill="1" applyBorder="1" applyProtection="1">
      <protection locked="0"/>
    </xf>
    <xf numFmtId="0" fontId="49" fillId="3" borderId="0" xfId="0" applyFont="1" applyFill="1" applyProtection="1">
      <protection locked="0"/>
    </xf>
    <xf numFmtId="0" fontId="19" fillId="13" borderId="18" xfId="0" applyFont="1" applyFill="1" applyBorder="1" applyAlignment="1" applyProtection="1">
      <alignment horizontal="right"/>
      <protection locked="0"/>
    </xf>
    <xf numFmtId="164" fontId="19" fillId="8" borderId="18" xfId="0" applyNumberFormat="1" applyFont="1" applyFill="1" applyBorder="1" applyAlignment="1" applyProtection="1">
      <alignment horizontal="center"/>
    </xf>
    <xf numFmtId="0" fontId="19" fillId="13" borderId="17" xfId="0" applyFont="1" applyFill="1" applyBorder="1" applyAlignment="1" applyProtection="1">
      <alignment horizontal="right"/>
      <protection locked="0"/>
    </xf>
    <xf numFmtId="164" fontId="19" fillId="8" borderId="17" xfId="0" applyNumberFormat="1" applyFont="1" applyFill="1" applyBorder="1" applyAlignment="1" applyProtection="1">
      <alignment horizontal="center"/>
    </xf>
    <xf numFmtId="0" fontId="19" fillId="13" borderId="9" xfId="0" applyFont="1" applyFill="1" applyBorder="1" applyAlignment="1" applyProtection="1">
      <alignment horizontal="right"/>
      <protection locked="0"/>
    </xf>
    <xf numFmtId="0" fontId="19" fillId="7" borderId="18" xfId="0" applyFont="1" applyFill="1" applyBorder="1" applyAlignment="1" applyProtection="1">
      <alignment horizontal="center"/>
      <protection locked="0"/>
    </xf>
    <xf numFmtId="0" fontId="19" fillId="13" borderId="10" xfId="0" applyFont="1" applyFill="1" applyBorder="1" applyAlignment="1" applyProtection="1">
      <alignment horizontal="right"/>
      <protection locked="0"/>
    </xf>
    <xf numFmtId="0" fontId="19" fillId="13" borderId="11" xfId="0" applyFont="1" applyFill="1" applyBorder="1" applyAlignment="1" applyProtection="1">
      <alignment horizontal="right"/>
      <protection locked="0"/>
    </xf>
    <xf numFmtId="0" fontId="19" fillId="8" borderId="18" xfId="0" applyFont="1" applyFill="1" applyBorder="1" applyAlignment="1" applyProtection="1">
      <alignment horizontal="center"/>
    </xf>
    <xf numFmtId="0" fontId="19" fillId="8" borderId="17" xfId="0" applyFont="1" applyFill="1" applyBorder="1" applyAlignment="1" applyProtection="1">
      <alignment horizontal="center"/>
    </xf>
    <xf numFmtId="0" fontId="0" fillId="14" borderId="0" xfId="0" applyFont="1" applyFill="1" applyProtection="1">
      <protection locked="0"/>
    </xf>
    <xf numFmtId="0" fontId="19" fillId="7" borderId="9" xfId="0" applyFont="1" applyFill="1" applyBorder="1" applyProtection="1">
      <protection locked="0"/>
    </xf>
    <xf numFmtId="0" fontId="19" fillId="7" borderId="10" xfId="0" applyFont="1" applyFill="1" applyBorder="1" applyProtection="1">
      <protection locked="0"/>
    </xf>
    <xf numFmtId="0" fontId="19" fillId="7" borderId="11" xfId="0" applyFont="1" applyFill="1" applyBorder="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19" fillId="7" borderId="9" xfId="0" applyFont="1" applyFill="1" applyBorder="1" applyAlignment="1" applyProtection="1">
      <alignment horizontal="left"/>
      <protection locked="0"/>
    </xf>
    <xf numFmtId="0" fontId="42" fillId="11" borderId="1" xfId="0" applyFont="1" applyFill="1" applyBorder="1" applyProtection="1">
      <protection locked="0"/>
    </xf>
    <xf numFmtId="49" fontId="42" fillId="2" borderId="25" xfId="0" applyNumberFormat="1" applyFont="1" applyFill="1" applyBorder="1" applyAlignment="1" applyProtection="1">
      <alignment vertical="top"/>
      <protection locked="0"/>
    </xf>
    <xf numFmtId="0" fontId="42" fillId="11" borderId="1" xfId="0" applyFont="1" applyFill="1" applyBorder="1" applyAlignment="1" applyProtection="1">
      <alignment wrapText="1"/>
      <protection locked="0"/>
    </xf>
    <xf numFmtId="49" fontId="42" fillId="3" borderId="0" xfId="0" applyNumberFormat="1" applyFont="1" applyFill="1" applyBorder="1" applyAlignment="1" applyProtection="1">
      <alignment vertical="top"/>
      <protection locked="0"/>
    </xf>
    <xf numFmtId="49" fontId="52" fillId="3" borderId="0" xfId="0" applyNumberFormat="1" applyFont="1" applyFill="1" applyBorder="1" applyAlignment="1" applyProtection="1">
      <alignment vertical="top"/>
      <protection locked="0"/>
    </xf>
    <xf numFmtId="0" fontId="53" fillId="3" borderId="0" xfId="0" applyFont="1" applyFill="1" applyAlignment="1" applyProtection="1">
      <alignment wrapText="1"/>
      <protection locked="0"/>
    </xf>
    <xf numFmtId="0" fontId="42"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0" fontId="53" fillId="3" borderId="0" xfId="0" applyFont="1" applyFill="1" applyProtection="1">
      <protection locked="0"/>
    </xf>
    <xf numFmtId="0" fontId="23" fillId="7" borderId="1" xfId="0" applyFont="1" applyFill="1" applyBorder="1" applyAlignment="1" applyProtection="1">
      <alignment horizontal="center" vertical="center" wrapText="1"/>
      <protection locked="0"/>
    </xf>
    <xf numFmtId="0" fontId="42" fillId="3" borderId="0" xfId="0" applyFont="1" applyFill="1" applyAlignment="1" applyProtection="1">
      <alignment vertical="center" wrapText="1"/>
      <protection locked="0"/>
    </xf>
    <xf numFmtId="0" fontId="23"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protection locked="0"/>
    </xf>
    <xf numFmtId="0" fontId="19" fillId="8" borderId="0" xfId="0" applyFont="1" applyFill="1" applyAlignment="1" applyProtection="1">
      <alignment horizontal="left" vertical="center" wrapText="1"/>
    </xf>
    <xf numFmtId="0" fontId="42" fillId="7" borderId="1" xfId="0" applyFont="1" applyFill="1" applyBorder="1" applyAlignment="1" applyProtection="1">
      <alignment horizontal="center" vertical="center"/>
      <protection locked="0"/>
    </xf>
    <xf numFmtId="0" fontId="42" fillId="3" borderId="0" xfId="0" applyFont="1" applyFill="1" applyAlignment="1" applyProtection="1">
      <alignment vertical="center"/>
      <protection locked="0"/>
    </xf>
    <xf numFmtId="0" fontId="23" fillId="13" borderId="1" xfId="0" applyFont="1" applyFill="1" applyBorder="1" applyAlignment="1" applyProtection="1">
      <alignment horizontal="center" wrapText="1"/>
      <protection locked="0"/>
    </xf>
    <xf numFmtId="2" fontId="9" fillId="0" borderId="48" xfId="0" applyNumberFormat="1" applyFont="1" applyBorder="1" applyAlignment="1" applyProtection="1">
      <alignment horizontal="center"/>
    </xf>
    <xf numFmtId="0" fontId="42" fillId="7" borderId="21" xfId="0" applyFont="1" applyFill="1" applyBorder="1" applyProtection="1">
      <protection locked="0"/>
    </xf>
    <xf numFmtId="0" fontId="42" fillId="7" borderId="21" xfId="0" applyFont="1" applyFill="1" applyBorder="1" applyAlignment="1" applyProtection="1">
      <alignment horizontal="center"/>
      <protection locked="0"/>
    </xf>
    <xf numFmtId="0" fontId="19" fillId="13"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9" borderId="2" xfId="0" applyFont="1" applyFill="1" applyBorder="1" applyAlignment="1" applyProtection="1">
      <alignment horizontal="left"/>
      <protection locked="0"/>
    </xf>
    <xf numFmtId="0" fontId="11" fillId="9" borderId="3" xfId="0" applyFont="1" applyFill="1" applyBorder="1" applyAlignment="1" applyProtection="1">
      <alignment horizontal="left" wrapText="1"/>
    </xf>
    <xf numFmtId="2" fontId="9" fillId="9" borderId="3" xfId="0" applyNumberFormat="1" applyFont="1" applyFill="1" applyBorder="1" applyAlignment="1" applyProtection="1">
      <alignment horizontal="center" vertical="center"/>
    </xf>
    <xf numFmtId="0" fontId="9" fillId="9" borderId="3" xfId="0" applyNumberFormat="1" applyFont="1" applyFill="1" applyBorder="1" applyAlignment="1" applyProtection="1">
      <alignment horizontal="center" vertical="center"/>
    </xf>
    <xf numFmtId="2" fontId="11" fillId="9" borderId="3" xfId="0" applyNumberFormat="1" applyFont="1" applyFill="1" applyBorder="1" applyAlignment="1" applyProtection="1">
      <alignment horizontal="center" vertical="center"/>
    </xf>
    <xf numFmtId="2" fontId="11" fillId="9" borderId="4" xfId="0" applyNumberFormat="1" applyFont="1" applyFill="1" applyBorder="1" applyAlignment="1" applyProtection="1">
      <alignment horizontal="center" vertical="center"/>
    </xf>
    <xf numFmtId="1" fontId="0" fillId="17" borderId="27" xfId="0" applyNumberFormat="1" applyFont="1" applyFill="1" applyBorder="1" applyAlignment="1" applyProtection="1">
      <alignment horizontal="center"/>
    </xf>
    <xf numFmtId="1" fontId="0" fillId="17"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7" borderId="6" xfId="0" applyNumberFormat="1" applyFont="1" applyFill="1" applyBorder="1" applyAlignment="1" applyProtection="1">
      <alignment horizontal="center"/>
    </xf>
    <xf numFmtId="5" fontId="0" fillId="17" borderId="7" xfId="0" applyNumberFormat="1" applyFont="1" applyFill="1" applyBorder="1" applyAlignment="1" applyProtection="1">
      <alignment horizontal="center"/>
    </xf>
    <xf numFmtId="14" fontId="39" fillId="18" borderId="6" xfId="0" applyNumberFormat="1" applyFont="1" applyFill="1" applyBorder="1" applyAlignment="1">
      <alignment horizontal="center"/>
    </xf>
    <xf numFmtId="0" fontId="0" fillId="17" borderId="30" xfId="0" applyFont="1" applyFill="1" applyBorder="1"/>
    <xf numFmtId="5" fontId="0" fillId="0" borderId="30" xfId="0" applyNumberFormat="1" applyFont="1" applyBorder="1" applyAlignment="1">
      <alignment horizontal="center" vertic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3" borderId="2" xfId="0" applyFont="1" applyFill="1" applyBorder="1" applyProtection="1">
      <protection locked="0"/>
    </xf>
    <xf numFmtId="0" fontId="19" fillId="13"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6" fillId="0" borderId="0" xfId="0" applyFont="1" applyFill="1" applyBorder="1" applyAlignment="1" applyProtection="1">
      <alignment horizontal="center"/>
      <protection locked="0"/>
    </xf>
    <xf numFmtId="0" fontId="28" fillId="18" borderId="28" xfId="0" applyFont="1" applyFill="1" applyBorder="1" applyAlignment="1" applyProtection="1">
      <alignment horizontal="center"/>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8" borderId="0" xfId="0" applyFont="1" applyFill="1" applyProtection="1"/>
    <xf numFmtId="0" fontId="19" fillId="8" borderId="0" xfId="0" applyFont="1" applyFill="1" applyAlignment="1" applyProtection="1">
      <alignment horizontal="left" wrapText="1"/>
    </xf>
    <xf numFmtId="0" fontId="19" fillId="8" borderId="0" xfId="0" applyFont="1" applyFill="1" applyAlignment="1" applyProtection="1">
      <alignment horizontal="left"/>
    </xf>
    <xf numFmtId="40" fontId="0" fillId="3" borderId="0" xfId="0" applyNumberFormat="1" applyFill="1" applyProtection="1">
      <protection locked="0"/>
    </xf>
    <xf numFmtId="37" fontId="19" fillId="8"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9"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0" fontId="0" fillId="25" borderId="37" xfId="0" applyFont="1" applyFill="1" applyBorder="1" applyProtection="1"/>
    <xf numFmtId="14" fontId="0" fillId="25" borderId="27" xfId="0" applyNumberFormat="1" applyFont="1" applyFill="1" applyBorder="1" applyAlignment="1" applyProtection="1">
      <alignment horizontal="center" vertical="center"/>
    </xf>
    <xf numFmtId="0" fontId="0" fillId="25" borderId="27" xfId="0" applyFont="1" applyFill="1" applyBorder="1" applyAlignment="1" applyProtection="1">
      <alignment horizontal="center" vertical="center"/>
    </xf>
    <xf numFmtId="14" fontId="0" fillId="25" borderId="30" xfId="0" applyNumberFormat="1" applyFont="1" applyFill="1" applyBorder="1" applyAlignment="1" applyProtection="1">
      <alignment horizontal="center" vertical="center"/>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7" borderId="27" xfId="0" applyNumberFormat="1" applyFont="1" applyFill="1" applyBorder="1" applyAlignment="1" applyProtection="1">
      <alignment horizontal="center" vertical="center"/>
    </xf>
    <xf numFmtId="2" fontId="0" fillId="17"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7" borderId="27" xfId="2" applyNumberFormat="1" applyFont="1" applyFill="1" applyBorder="1" applyAlignment="1" applyProtection="1">
      <alignment horizontal="center" vertical="center"/>
    </xf>
    <xf numFmtId="9" fontId="0" fillId="17"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7" borderId="31" xfId="0" applyFont="1" applyFill="1" applyBorder="1" applyProtection="1"/>
    <xf numFmtId="9" fontId="0" fillId="17" borderId="32" xfId="2" applyNumberFormat="1" applyFont="1" applyFill="1" applyBorder="1" applyAlignment="1" applyProtection="1">
      <alignment horizontal="center" vertical="center"/>
    </xf>
    <xf numFmtId="9" fontId="0" fillId="17" borderId="33" xfId="2" applyNumberFormat="1" applyFont="1" applyFill="1" applyBorder="1" applyAlignment="1" applyProtection="1">
      <alignment horizontal="center" vertical="center"/>
    </xf>
    <xf numFmtId="0" fontId="9" fillId="9" borderId="2" xfId="0" applyFont="1" applyFill="1" applyBorder="1" applyAlignment="1">
      <alignment horizontal="center" vertical="top"/>
    </xf>
    <xf numFmtId="0" fontId="11" fillId="9" borderId="2" xfId="0" applyFont="1" applyFill="1" applyBorder="1" applyAlignment="1">
      <alignment horizontal="left" vertical="top" wrapText="1"/>
    </xf>
    <xf numFmtId="2" fontId="11" fillId="9" borderId="2" xfId="0" applyNumberFormat="1" applyFont="1" applyFill="1" applyBorder="1" applyAlignment="1">
      <alignment horizontal="center" vertical="center" wrapText="1"/>
    </xf>
    <xf numFmtId="1" fontId="11" fillId="9" borderId="2" xfId="0" applyNumberFormat="1" applyFont="1" applyFill="1" applyBorder="1" applyAlignment="1">
      <alignment horizontal="center" vertical="center" wrapText="1"/>
    </xf>
    <xf numFmtId="0" fontId="10" fillId="10" borderId="5" xfId="0" applyFont="1" applyFill="1" applyBorder="1"/>
    <xf numFmtId="0" fontId="10" fillId="10" borderId="6" xfId="0" applyFont="1" applyFill="1" applyBorder="1" applyAlignment="1">
      <alignment vertical="center"/>
    </xf>
    <xf numFmtId="0" fontId="10" fillId="10" borderId="6" xfId="0" applyFont="1" applyFill="1" applyBorder="1" applyAlignment="1">
      <alignment horizontal="center" vertical="center"/>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9" fillId="9" borderId="5" xfId="0" applyFont="1" applyFill="1" applyBorder="1" applyAlignment="1">
      <alignment horizontal="center" vertical="top"/>
    </xf>
    <xf numFmtId="0" fontId="9" fillId="9" borderId="5" xfId="0" applyFont="1" applyFill="1" applyBorder="1" applyAlignment="1">
      <alignment horizontal="left" vertical="top" wrapText="1"/>
    </xf>
    <xf numFmtId="2" fontId="9" fillId="9" borderId="5" xfId="0" applyNumberFormat="1" applyFont="1" applyFill="1" applyBorder="1" applyAlignment="1">
      <alignment horizontal="center" vertical="center" wrapText="1"/>
    </xf>
    <xf numFmtId="1" fontId="9" fillId="9"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9" borderId="47" xfId="0" applyFont="1" applyFill="1" applyBorder="1" applyAlignment="1">
      <alignment horizontal="left" vertical="top" wrapText="1"/>
    </xf>
    <xf numFmtId="2" fontId="9" fillId="9" borderId="47" xfId="0" applyNumberFormat="1" applyFont="1" applyFill="1" applyBorder="1" applyAlignment="1">
      <alignment horizontal="center" vertical="center" wrapText="1"/>
    </xf>
    <xf numFmtId="1" fontId="9" fillId="9" borderId="47" xfId="0" applyNumberFormat="1" applyFont="1" applyFill="1" applyBorder="1" applyAlignment="1">
      <alignment horizontal="center" vertical="center" wrapText="1"/>
    </xf>
    <xf numFmtId="0" fontId="9" fillId="9" borderId="47" xfId="0" applyFont="1" applyFill="1" applyBorder="1" applyAlignment="1">
      <alignment horizontal="center" vertical="top"/>
    </xf>
    <xf numFmtId="2" fontId="9" fillId="9" borderId="9" xfId="0" applyNumberFormat="1" applyFont="1" applyFill="1" applyBorder="1" applyAlignment="1">
      <alignment horizontal="center"/>
    </xf>
    <xf numFmtId="2" fontId="9" fillId="9" borderId="49" xfId="0" applyNumberFormat="1" applyFont="1" applyFill="1" applyBorder="1" applyAlignment="1">
      <alignment horizontal="center"/>
    </xf>
    <xf numFmtId="2" fontId="11" fillId="9" borderId="1" xfId="0" applyNumberFormat="1" applyFont="1" applyFill="1" applyBorder="1" applyAlignment="1">
      <alignment horizontal="center"/>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2" fontId="9" fillId="0" borderId="49" xfId="0" applyNumberFormat="1" applyFont="1" applyBorder="1" applyAlignment="1">
      <alignment horizontal="center"/>
    </xf>
    <xf numFmtId="2" fontId="11" fillId="9" borderId="4" xfId="0" applyNumberFormat="1" applyFont="1" applyFill="1" applyBorder="1" applyAlignment="1">
      <alignment horizontal="center"/>
    </xf>
    <xf numFmtId="1" fontId="9" fillId="9"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9" borderId="49" xfId="0" applyNumberFormat="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2" fontId="19" fillId="8" borderId="1" xfId="0" applyNumberFormat="1" applyFont="1" applyFill="1" applyBorder="1" applyAlignment="1" applyProtection="1">
      <alignment horizontal="center"/>
    </xf>
    <xf numFmtId="0" fontId="23" fillId="16" borderId="3" xfId="0" applyFont="1" applyFill="1" applyBorder="1" applyProtection="1"/>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6" borderId="27" xfId="0" applyFont="1" applyFill="1" applyBorder="1" applyAlignment="1" applyProtection="1">
      <alignment horizontal="center"/>
    </xf>
    <xf numFmtId="0" fontId="19" fillId="0" borderId="32" xfId="0" applyFont="1" applyBorder="1" applyAlignment="1" applyProtection="1">
      <alignment horizontal="center"/>
    </xf>
    <xf numFmtId="10" fontId="19" fillId="17" borderId="14" xfId="2" applyNumberFormat="1" applyFont="1" applyFill="1" applyBorder="1" applyAlignment="1" applyProtection="1">
      <alignment horizontal="center"/>
    </xf>
    <xf numFmtId="10" fontId="19" fillId="0" borderId="14" xfId="2" applyNumberFormat="1" applyFont="1" applyFill="1" applyBorder="1" applyAlignment="1" applyProtection="1">
      <alignment horizontal="center"/>
    </xf>
    <xf numFmtId="10" fontId="19" fillId="0" borderId="15" xfId="2" applyNumberFormat="1" applyFont="1" applyFill="1" applyBorder="1" applyAlignment="1" applyProtection="1">
      <alignment horizontal="center"/>
    </xf>
    <xf numFmtId="9" fontId="19" fillId="0" borderId="30" xfId="2" applyFont="1" applyBorder="1" applyAlignment="1" applyProtection="1">
      <alignment horizontal="center"/>
    </xf>
    <xf numFmtId="9" fontId="19" fillId="26" borderId="30" xfId="2" applyFont="1" applyFill="1" applyBorder="1" applyAlignment="1" applyProtection="1">
      <alignment horizontal="center"/>
    </xf>
    <xf numFmtId="9" fontId="19" fillId="0" borderId="33" xfId="2" applyFont="1" applyBorder="1" applyAlignment="1" applyProtection="1">
      <alignment horizontal="center"/>
    </xf>
    <xf numFmtId="0" fontId="10" fillId="10" borderId="1" xfId="0" applyFont="1" applyFill="1" applyBorder="1" applyAlignment="1">
      <alignment horizontal="center" vertical="center"/>
    </xf>
    <xf numFmtId="2" fontId="9" fillId="9" borderId="7" xfId="0" applyNumberFormat="1" applyFont="1" applyFill="1" applyBorder="1" applyAlignment="1">
      <alignment horizontal="center"/>
    </xf>
    <xf numFmtId="2" fontId="9" fillId="0" borderId="51" xfId="0" applyNumberFormat="1" applyFont="1" applyBorder="1" applyAlignment="1">
      <alignment horizontal="center"/>
    </xf>
    <xf numFmtId="2" fontId="9" fillId="9" borderId="51" xfId="0" applyNumberFormat="1" applyFont="1" applyFill="1" applyBorder="1" applyAlignment="1">
      <alignment horizontal="center"/>
    </xf>
    <xf numFmtId="0" fontId="10" fillId="10" borderId="9" xfId="0" applyFont="1" applyFill="1" applyBorder="1" applyAlignment="1">
      <alignment horizontal="center" vertical="center" wrapText="1"/>
    </xf>
    <xf numFmtId="2" fontId="9" fillId="9"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9" borderId="49" xfId="0" applyNumberFormat="1" applyFont="1" applyFill="1" applyBorder="1" applyAlignment="1">
      <alignment horizontal="center" vertical="center" wrapText="1"/>
    </xf>
    <xf numFmtId="2" fontId="11" fillId="9" borderId="1" xfId="0" applyNumberFormat="1" applyFont="1" applyFill="1" applyBorder="1" applyAlignment="1">
      <alignment horizontal="center" vertical="center" wrapText="1"/>
    </xf>
    <xf numFmtId="0" fontId="19" fillId="5" borderId="1" xfId="0" applyFont="1" applyFill="1" applyBorder="1" applyAlignment="1" applyProtection="1">
      <alignment vertical="top" wrapText="1"/>
      <protection locked="0"/>
    </xf>
    <xf numFmtId="5" fontId="19" fillId="3" borderId="0" xfId="0" applyNumberFormat="1" applyFont="1" applyFill="1" applyAlignment="1" applyProtection="1">
      <alignment horizontal="center" vertical="center"/>
      <protection locked="0"/>
    </xf>
    <xf numFmtId="5" fontId="19" fillId="3" borderId="0" xfId="0" applyNumberFormat="1" applyFont="1" applyFill="1" applyAlignment="1" applyProtection="1">
      <alignment horizontal="center" vertical="center"/>
      <protection locked="0"/>
    </xf>
    <xf numFmtId="5" fontId="19" fillId="7" borderId="1" xfId="0" applyNumberFormat="1" applyFont="1" applyFill="1" applyBorder="1" applyAlignment="1" applyProtection="1">
      <alignment horizontal="center" vertical="center"/>
      <protection locked="0"/>
    </xf>
    <xf numFmtId="5" fontId="19" fillId="7" borderId="1" xfId="0" applyNumberFormat="1" applyFont="1" applyFill="1" applyBorder="1" applyAlignment="1" applyProtection="1">
      <alignment horizontal="center"/>
      <protection locked="0"/>
    </xf>
    <xf numFmtId="37" fontId="24" fillId="3" borderId="0" xfId="0" applyNumberFormat="1" applyFont="1" applyFill="1" applyBorder="1" applyAlignment="1" applyProtection="1">
      <alignment horizontal="center" vertical="center"/>
      <protection locked="0"/>
    </xf>
    <xf numFmtId="37" fontId="24" fillId="23" borderId="1" xfId="1" applyNumberFormat="1" applyFont="1" applyFill="1" applyBorder="1" applyAlignment="1" applyProtection="1">
      <alignment horizontal="center" vertical="center"/>
    </xf>
    <xf numFmtId="5" fontId="19" fillId="8" borderId="1" xfId="0" applyNumberFormat="1" applyFont="1" applyFill="1" applyBorder="1" applyAlignment="1" applyProtection="1">
      <alignment horizontal="center" vertical="center"/>
    </xf>
    <xf numFmtId="37" fontId="19" fillId="3" borderId="0" xfId="0" applyNumberFormat="1" applyFont="1" applyFill="1" applyProtection="1">
      <protection locked="0"/>
    </xf>
    <xf numFmtId="37" fontId="19" fillId="3" borderId="0" xfId="0" applyNumberFormat="1" applyFont="1" applyFill="1" applyAlignment="1" applyProtection="1">
      <alignment horizontal="center" vertical="center"/>
      <protection locked="0"/>
    </xf>
    <xf numFmtId="37" fontId="19" fillId="3" borderId="0" xfId="2" applyNumberFormat="1" applyFont="1" applyFill="1" applyBorder="1" applyAlignment="1" applyProtection="1">
      <alignment horizontal="center"/>
      <protection locked="0"/>
    </xf>
    <xf numFmtId="37" fontId="19" fillId="21" borderId="0" xfId="2" applyNumberFormat="1" applyFont="1" applyFill="1" applyBorder="1" applyAlignment="1" applyProtection="1">
      <alignment horizontal="center"/>
      <protection locked="0"/>
    </xf>
    <xf numFmtId="37" fontId="19" fillId="3" borderId="0" xfId="0" applyNumberFormat="1" applyFont="1" applyFill="1" applyBorder="1" applyProtection="1">
      <protection locked="0"/>
    </xf>
    <xf numFmtId="9" fontId="24" fillId="23" borderId="1" xfId="2" applyFont="1" applyFill="1" applyBorder="1" applyAlignment="1" applyProtection="1">
      <alignment horizontal="center" vertical="center"/>
    </xf>
    <xf numFmtId="9" fontId="24" fillId="3" borderId="0" xfId="2" applyFont="1" applyFill="1" applyBorder="1" applyAlignment="1" applyProtection="1">
      <alignment horizontal="center" vertical="center"/>
      <protection locked="0"/>
    </xf>
    <xf numFmtId="5" fontId="24" fillId="23" borderId="1" xfId="1" applyNumberFormat="1" applyFont="1" applyFill="1" applyBorder="1" applyAlignment="1" applyProtection="1">
      <alignment horizontal="center" vertical="center"/>
    </xf>
    <xf numFmtId="37" fontId="0" fillId="0" borderId="27" xfId="4" applyNumberFormat="1" applyFont="1" applyBorder="1" applyAlignment="1" applyProtection="1">
      <alignment horizontal="center"/>
    </xf>
    <xf numFmtId="37" fontId="0" fillId="0" borderId="30" xfId="4" applyNumberFormat="1" applyFont="1" applyBorder="1" applyAlignment="1" applyProtection="1">
      <alignment horizontal="center"/>
    </xf>
    <xf numFmtId="37" fontId="0" fillId="17" borderId="27" xfId="4" applyNumberFormat="1" applyFont="1" applyFill="1" applyBorder="1" applyAlignment="1" applyProtection="1">
      <alignment horizontal="center"/>
    </xf>
    <xf numFmtId="37" fontId="0" fillId="17" borderId="30" xfId="4" applyNumberFormat="1" applyFont="1" applyFill="1" applyBorder="1" applyAlignment="1" applyProtection="1">
      <alignment horizontal="center"/>
    </xf>
    <xf numFmtId="37" fontId="0" fillId="0" borderId="32" xfId="1" applyNumberFormat="1" applyFont="1" applyBorder="1" applyAlignment="1" applyProtection="1">
      <alignment horizontal="center"/>
    </xf>
    <xf numFmtId="37" fontId="0" fillId="0" borderId="33" xfId="1" applyNumberFormat="1" applyFont="1" applyBorder="1" applyAlignment="1" applyProtection="1">
      <alignment horizontal="center"/>
    </xf>
    <xf numFmtId="0" fontId="56" fillId="3" borderId="0" xfId="0" applyFont="1" applyFill="1" applyAlignment="1" applyProtection="1">
      <alignment horizontal="center" vertical="center"/>
      <protection locked="0"/>
    </xf>
    <xf numFmtId="37" fontId="0" fillId="17" borderId="27" xfId="0" applyNumberFormat="1" applyFont="1" applyFill="1" applyBorder="1" applyAlignment="1">
      <alignment horizontal="center"/>
    </xf>
    <xf numFmtId="37" fontId="0" fillId="17" borderId="30" xfId="0" applyNumberFormat="1" applyFont="1" applyFill="1" applyBorder="1" applyAlignment="1">
      <alignment horizontal="center"/>
    </xf>
    <xf numFmtId="37" fontId="0" fillId="0" borderId="27" xfId="0" applyNumberFormat="1" applyFont="1" applyBorder="1" applyAlignment="1">
      <alignment horizontal="center"/>
    </xf>
    <xf numFmtId="37" fontId="0" fillId="0" borderId="30" xfId="0" applyNumberFormat="1" applyFont="1" applyBorder="1" applyAlignment="1">
      <alignment horizontal="center"/>
    </xf>
    <xf numFmtId="37" fontId="19" fillId="0" borderId="27" xfId="0" applyNumberFormat="1" applyFont="1" applyBorder="1" applyAlignment="1">
      <alignment horizontal="center"/>
    </xf>
    <xf numFmtId="37" fontId="19" fillId="17" borderId="27" xfId="0" applyNumberFormat="1" applyFont="1" applyFill="1" applyBorder="1" applyAlignment="1">
      <alignment horizontal="center"/>
    </xf>
    <xf numFmtId="37" fontId="24" fillId="17" borderId="27" xfId="0" applyNumberFormat="1" applyFont="1" applyFill="1" applyBorder="1" applyAlignment="1">
      <alignment horizontal="center"/>
    </xf>
    <xf numFmtId="37" fontId="19" fillId="0" borderId="30" xfId="0" applyNumberFormat="1" applyFont="1" applyBorder="1" applyAlignment="1">
      <alignment horizontal="center"/>
    </xf>
    <xf numFmtId="37" fontId="19" fillId="17" borderId="30" xfId="0" applyNumberFormat="1" applyFont="1" applyFill="1" applyBorder="1" applyAlignment="1">
      <alignment horizontal="center"/>
    </xf>
    <xf numFmtId="37" fontId="24" fillId="0" borderId="32" xfId="0" applyNumberFormat="1" applyFont="1" applyBorder="1" applyAlignment="1">
      <alignment horizontal="center"/>
    </xf>
    <xf numFmtId="37" fontId="24" fillId="0" borderId="33" xfId="0" applyNumberFormat="1" applyFont="1" applyBorder="1" applyAlignment="1">
      <alignment horizontal="center"/>
    </xf>
    <xf numFmtId="0" fontId="57" fillId="3" borderId="0" xfId="0" applyFont="1" applyFill="1" applyProtection="1">
      <protection locked="0"/>
    </xf>
    <xf numFmtId="37" fontId="19" fillId="3" borderId="0" xfId="2"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6" fontId="19" fillId="3" borderId="0" xfId="0" applyNumberFormat="1" applyFont="1" applyFill="1" applyBorder="1" applyAlignment="1" applyProtection="1">
      <alignment horizontal="center" vertical="center"/>
      <protection locked="0"/>
    </xf>
    <xf numFmtId="172" fontId="19" fillId="3" borderId="0" xfId="2" applyNumberFormat="1"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xf>
    <xf numFmtId="0" fontId="0" fillId="17" borderId="27" xfId="0" applyNumberFormat="1" applyFont="1" applyFill="1" applyBorder="1" applyAlignment="1" applyProtection="1">
      <alignment horizontal="center" vertical="center"/>
    </xf>
    <xf numFmtId="0" fontId="0" fillId="0" borderId="30" xfId="2" applyNumberFormat="1" applyFont="1" applyBorder="1" applyAlignment="1" applyProtection="1">
      <alignment horizontal="center"/>
    </xf>
    <xf numFmtId="0" fontId="0" fillId="0" borderId="27" xfId="0" applyNumberFormat="1" applyFont="1" applyBorder="1" applyAlignment="1" applyProtection="1">
      <alignment horizontal="center"/>
    </xf>
    <xf numFmtId="0" fontId="0" fillId="0" borderId="30" xfId="0" applyNumberFormat="1" applyFont="1" applyBorder="1" applyAlignment="1" applyProtection="1">
      <alignment horizontal="center"/>
    </xf>
    <xf numFmtId="0" fontId="0" fillId="17" borderId="30" xfId="0" applyNumberFormat="1" applyFont="1" applyFill="1" applyBorder="1" applyAlignment="1" applyProtection="1">
      <alignment horizontal="center" vertical="center"/>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2" fillId="5" borderId="2" xfId="0" applyFont="1" applyFill="1" applyBorder="1" applyAlignment="1" applyProtection="1">
      <alignment horizontal="left" vertical="top" wrapText="1"/>
      <protection locked="0"/>
    </xf>
    <xf numFmtId="0" fontId="42" fillId="5" borderId="3" xfId="0" applyFont="1" applyFill="1" applyBorder="1" applyAlignment="1" applyProtection="1">
      <alignment horizontal="left" vertical="top" wrapText="1"/>
      <protection locked="0"/>
    </xf>
    <xf numFmtId="0" fontId="42" fillId="5" borderId="4" xfId="0" applyFont="1" applyFill="1" applyBorder="1" applyAlignment="1" applyProtection="1">
      <alignment horizontal="left" vertical="top" wrapText="1"/>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5" fillId="3" borderId="8" xfId="0" applyFont="1" applyFill="1" applyBorder="1" applyAlignment="1" applyProtection="1">
      <alignment horizontal="center"/>
      <protection locked="0"/>
    </xf>
    <xf numFmtId="0" fontId="42" fillId="5" borderId="2" xfId="0" applyFont="1" applyFill="1" applyBorder="1" applyAlignment="1" applyProtection="1">
      <alignment vertical="top" wrapText="1"/>
      <protection locked="0"/>
    </xf>
    <xf numFmtId="0" fontId="42" fillId="5" borderId="3" xfId="0" applyFont="1" applyFill="1" applyBorder="1" applyAlignment="1" applyProtection="1">
      <alignment vertical="top" wrapText="1"/>
      <protection locked="0"/>
    </xf>
    <xf numFmtId="0" fontId="42" fillId="5" borderId="4" xfId="0" applyFont="1" applyFill="1" applyBorder="1" applyAlignment="1" applyProtection="1">
      <alignment vertical="top" wrapText="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14" fontId="19" fillId="8" borderId="2" xfId="0" applyNumberFormat="1" applyFont="1" applyFill="1" applyBorder="1" applyAlignment="1" applyProtection="1">
      <alignment horizontal="center" vertical="center"/>
    </xf>
    <xf numFmtId="14" fontId="19" fillId="8" borderId="4" xfId="0" applyNumberFormat="1" applyFont="1" applyFill="1" applyBorder="1" applyAlignment="1" applyProtection="1">
      <alignment horizontal="center" vertical="center"/>
    </xf>
    <xf numFmtId="0" fontId="19" fillId="13" borderId="2" xfId="0" applyFont="1" applyFill="1" applyBorder="1" applyAlignment="1" applyProtection="1">
      <alignment horizontal="left"/>
      <protection locked="0"/>
    </xf>
    <xf numFmtId="0" fontId="19" fillId="13" borderId="3" xfId="0" applyFont="1" applyFill="1" applyBorder="1" applyAlignment="1" applyProtection="1">
      <alignment horizontal="left"/>
      <protection locked="0"/>
    </xf>
    <xf numFmtId="0" fontId="19" fillId="13" borderId="4" xfId="0" applyFont="1" applyFill="1" applyBorder="1" applyAlignment="1" applyProtection="1">
      <alignment horizontal="left"/>
      <protection locked="0"/>
    </xf>
    <xf numFmtId="0" fontId="19" fillId="3" borderId="0" xfId="0" applyFont="1" applyFill="1" applyAlignment="1" applyProtection="1">
      <alignment horizontal="center" vertical="center"/>
      <protection locked="0"/>
    </xf>
    <xf numFmtId="37" fontId="19" fillId="7" borderId="2" xfId="2" applyNumberFormat="1" applyFont="1" applyFill="1" applyBorder="1" applyAlignment="1" applyProtection="1">
      <alignment horizontal="center" vertical="center"/>
      <protection locked="0"/>
    </xf>
    <xf numFmtId="37" fontId="19" fillId="7" borderId="4" xfId="2" applyNumberFormat="1" applyFont="1" applyFill="1" applyBorder="1" applyAlignment="1" applyProtection="1">
      <alignment horizontal="center" vertical="center"/>
      <protection locked="0"/>
    </xf>
    <xf numFmtId="37" fontId="19" fillId="3" borderId="0" xfId="2" applyNumberFormat="1" applyFont="1" applyFill="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44" fillId="0" borderId="2" xfId="0" applyFont="1" applyFill="1" applyBorder="1" applyAlignment="1" applyProtection="1">
      <alignment horizontal="center"/>
      <protection locked="0"/>
    </xf>
    <xf numFmtId="0" fontId="44" fillId="0" borderId="3" xfId="0" applyFont="1" applyFill="1" applyBorder="1" applyAlignment="1" applyProtection="1">
      <alignment horizontal="center"/>
      <protection locked="0"/>
    </xf>
    <xf numFmtId="0" fontId="44" fillId="0" borderId="4" xfId="0" applyFont="1" applyFill="1" applyBorder="1" applyAlignment="1" applyProtection="1">
      <alignment horizontal="center"/>
      <protection locked="0"/>
    </xf>
    <xf numFmtId="0" fontId="19" fillId="3" borderId="0" xfId="0" applyFont="1" applyFill="1" applyBorder="1" applyProtection="1">
      <protection locked="0"/>
    </xf>
    <xf numFmtId="8" fontId="19" fillId="3" borderId="0" xfId="2" applyNumberFormat="1" applyFont="1" applyFill="1" applyBorder="1" applyAlignment="1" applyProtection="1">
      <alignment horizontal="center" vertical="center"/>
      <protection locked="0"/>
    </xf>
    <xf numFmtId="5" fontId="19" fillId="7" borderId="2" xfId="2" applyNumberFormat="1" applyFont="1" applyFill="1" applyBorder="1" applyAlignment="1" applyProtection="1">
      <alignment horizontal="center" vertical="center"/>
      <protection locked="0"/>
    </xf>
    <xf numFmtId="5" fontId="19" fillId="7" borderId="4" xfId="2" applyNumberFormat="1" applyFont="1" applyFill="1" applyBorder="1" applyAlignment="1" applyProtection="1">
      <alignment horizontal="center" vertical="center"/>
      <protection locked="0"/>
    </xf>
    <xf numFmtId="0" fontId="4" fillId="3" borderId="0" xfId="0" applyFont="1" applyFill="1" applyBorder="1" applyAlignment="1" applyProtection="1">
      <alignment wrapText="1"/>
      <protection locked="0"/>
    </xf>
    <xf numFmtId="0" fontId="19" fillId="13" borderId="2"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center" vertical="center" wrapText="1"/>
      <protection locked="0"/>
    </xf>
    <xf numFmtId="0" fontId="19" fillId="13" borderId="4"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vertical="center"/>
      <protection locked="0"/>
    </xf>
    <xf numFmtId="0" fontId="19" fillId="13" borderId="4" xfId="0" applyFont="1" applyFill="1" applyBorder="1" applyAlignment="1" applyProtection="1">
      <alignment horizontal="center" vertical="center"/>
      <protection locked="0"/>
    </xf>
    <xf numFmtId="37" fontId="19" fillId="3" borderId="0" xfId="0" applyNumberFormat="1" applyFont="1" applyFill="1" applyProtection="1">
      <protection locked="0"/>
    </xf>
    <xf numFmtId="37" fontId="19" fillId="8" borderId="2" xfId="0" applyNumberFormat="1" applyFont="1" applyFill="1" applyBorder="1" applyAlignment="1" applyProtection="1">
      <alignment horizontal="center" vertical="center"/>
    </xf>
    <xf numFmtId="37" fontId="19" fillId="8" borderId="4" xfId="0" applyNumberFormat="1" applyFont="1" applyFill="1" applyBorder="1" applyAlignment="1" applyProtection="1">
      <alignment horizontal="center" vertical="center"/>
    </xf>
    <xf numFmtId="0" fontId="19" fillId="3" borderId="0" xfId="0" applyFont="1" applyFill="1" applyBorder="1" applyAlignment="1" applyProtection="1">
      <alignment wrapText="1"/>
      <protection locked="0"/>
    </xf>
    <xf numFmtId="0" fontId="45" fillId="3" borderId="5" xfId="0" applyFont="1" applyFill="1" applyBorder="1" applyAlignment="1" applyProtection="1">
      <alignment horizontal="center" vertical="center" wrapText="1"/>
      <protection locked="0"/>
    </xf>
    <xf numFmtId="0" fontId="45" fillId="3" borderId="6" xfId="0" applyFont="1" applyFill="1" applyBorder="1" applyAlignment="1" applyProtection="1">
      <alignment horizontal="center" vertical="center" wrapText="1"/>
      <protection locked="0"/>
    </xf>
    <xf numFmtId="0" fontId="45" fillId="3" borderId="7" xfId="0" applyFont="1" applyFill="1" applyBorder="1" applyAlignment="1" applyProtection="1">
      <alignment horizontal="center" vertical="center" wrapText="1"/>
      <protection locked="0"/>
    </xf>
    <xf numFmtId="0" fontId="45" fillId="3" borderId="12" xfId="0" applyFont="1" applyFill="1" applyBorder="1" applyAlignment="1" applyProtection="1">
      <alignment horizontal="center" vertical="center" wrapText="1"/>
      <protection locked="0"/>
    </xf>
    <xf numFmtId="0" fontId="45" fillId="3" borderId="0" xfId="0" applyFont="1" applyFill="1" applyBorder="1" applyAlignment="1" applyProtection="1">
      <alignment horizontal="center" vertical="center" wrapText="1"/>
      <protection locked="0"/>
    </xf>
    <xf numFmtId="0" fontId="45" fillId="3" borderId="14" xfId="0" applyFont="1" applyFill="1" applyBorder="1" applyAlignment="1" applyProtection="1">
      <alignment horizontal="center" vertical="center" wrapText="1"/>
      <protection locked="0"/>
    </xf>
    <xf numFmtId="0" fontId="45" fillId="3" borderId="13" xfId="0" applyFont="1" applyFill="1" applyBorder="1" applyAlignment="1" applyProtection="1">
      <alignment horizontal="center" vertical="center" wrapText="1"/>
      <protection locked="0"/>
    </xf>
    <xf numFmtId="0" fontId="45" fillId="3" borderId="8" xfId="0" applyFont="1" applyFill="1" applyBorder="1" applyAlignment="1" applyProtection="1">
      <alignment horizontal="center" vertical="center" wrapText="1"/>
      <protection locked="0"/>
    </xf>
    <xf numFmtId="0" fontId="45" fillId="3" borderId="15" xfId="0" applyFont="1" applyFill="1" applyBorder="1" applyAlignment="1" applyProtection="1">
      <alignment horizontal="center" vertical="center" wrapText="1"/>
      <protection locked="0"/>
    </xf>
    <xf numFmtId="5" fontId="19" fillId="3" borderId="0" xfId="2" applyNumberFormat="1" applyFont="1" applyFill="1" applyAlignment="1" applyProtection="1">
      <alignment horizontal="center" vertical="center"/>
      <protection locked="0"/>
    </xf>
    <xf numFmtId="172" fontId="19" fillId="7" borderId="2" xfId="2" applyNumberFormat="1" applyFont="1" applyFill="1" applyBorder="1" applyAlignment="1" applyProtection="1">
      <alignment horizontal="center" vertical="center"/>
      <protection locked="0"/>
    </xf>
    <xf numFmtId="172" fontId="19" fillId="7" borderId="4" xfId="2" applyNumberFormat="1" applyFont="1" applyFill="1" applyBorder="1" applyAlignment="1" applyProtection="1">
      <alignment horizontal="center" vertical="center"/>
      <protection locked="0"/>
    </xf>
    <xf numFmtId="9" fontId="19" fillId="7" borderId="2" xfId="2" applyFont="1" applyFill="1" applyBorder="1" applyAlignment="1" applyProtection="1">
      <alignment horizontal="center" vertical="center"/>
      <protection locked="0"/>
    </xf>
    <xf numFmtId="9" fontId="19" fillId="7" borderId="4" xfId="2" applyFont="1" applyFill="1" applyBorder="1" applyAlignment="1" applyProtection="1">
      <alignment horizontal="center" vertical="center"/>
      <protection locked="0"/>
    </xf>
    <xf numFmtId="0" fontId="19" fillId="3" borderId="0" xfId="0" applyFont="1" applyFill="1" applyAlignment="1" applyProtection="1">
      <alignment wrapText="1"/>
      <protection locked="0"/>
    </xf>
    <xf numFmtId="0" fontId="19" fillId="13" borderId="2" xfId="0" applyFont="1" applyFill="1" applyBorder="1" applyAlignment="1" applyProtection="1">
      <alignment vertical="center" wrapText="1"/>
      <protection locked="0"/>
    </xf>
    <xf numFmtId="0" fontId="19" fillId="13" borderId="3" xfId="0" applyFont="1" applyFill="1" applyBorder="1" applyAlignment="1" applyProtection="1">
      <alignment vertical="center" wrapText="1"/>
      <protection locked="0"/>
    </xf>
    <xf numFmtId="0" fontId="19" fillId="13"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3" borderId="0" xfId="0" applyFont="1" applyFill="1" applyAlignment="1" applyProtection="1">
      <alignment horizontal="center" vertical="center" wrapText="1"/>
      <protection locked="0"/>
    </xf>
    <xf numFmtId="165" fontId="19" fillId="8" borderId="2" xfId="2" applyNumberFormat="1" applyFont="1" applyFill="1" applyBorder="1" applyAlignment="1" applyProtection="1">
      <alignment horizontal="center" vertical="center"/>
    </xf>
    <xf numFmtId="165" fontId="19" fillId="8" borderId="4" xfId="2" applyNumberFormat="1" applyFont="1" applyFill="1" applyBorder="1" applyAlignment="1" applyProtection="1">
      <alignment horizontal="center" vertical="center"/>
    </xf>
    <xf numFmtId="165" fontId="19" fillId="3" borderId="0" xfId="2" applyNumberFormat="1" applyFont="1" applyFill="1" applyAlignment="1" applyProtection="1">
      <alignment horizontal="center" vertical="center"/>
      <protection locked="0"/>
    </xf>
    <xf numFmtId="0" fontId="24" fillId="21" borderId="0" xfId="0" applyFont="1" applyFill="1" applyBorder="1" applyAlignment="1" applyProtection="1">
      <alignment horizontal="center" wrapText="1"/>
      <protection locked="0"/>
    </xf>
    <xf numFmtId="0" fontId="19" fillId="3" borderId="0" xfId="0" applyFont="1" applyFill="1" applyBorder="1" applyAlignment="1" applyProtection="1">
      <alignment horizontal="center" vertical="center" wrapText="1"/>
      <protection locked="0"/>
    </xf>
    <xf numFmtId="0" fontId="19" fillId="22" borderId="2" xfId="0" applyFont="1" applyFill="1" applyBorder="1" applyAlignment="1" applyProtection="1">
      <alignment horizontal="center" vertical="center" wrapText="1"/>
      <protection locked="0"/>
    </xf>
    <xf numFmtId="0" fontId="19" fillId="22" borderId="4" xfId="0" applyFont="1" applyFill="1" applyBorder="1" applyAlignment="1" applyProtection="1">
      <alignment horizontal="center" vertical="center" wrapText="1"/>
      <protection locked="0"/>
    </xf>
    <xf numFmtId="0" fontId="19" fillId="13" borderId="2" xfId="0" applyFont="1" applyFill="1" applyBorder="1" applyAlignment="1" applyProtection="1">
      <alignment wrapText="1"/>
      <protection locked="0"/>
    </xf>
    <xf numFmtId="0" fontId="19" fillId="13" borderId="3" xfId="0" applyFont="1" applyFill="1" applyBorder="1" applyAlignment="1" applyProtection="1">
      <alignment wrapText="1"/>
      <protection locked="0"/>
    </xf>
    <xf numFmtId="0" fontId="19" fillId="13" borderId="4" xfId="0" applyFont="1" applyFill="1" applyBorder="1" applyAlignment="1" applyProtection="1">
      <alignment wrapText="1"/>
      <protection locked="0"/>
    </xf>
    <xf numFmtId="9" fontId="19" fillId="3" borderId="3" xfId="2" applyFont="1" applyFill="1" applyBorder="1" applyAlignment="1" applyProtection="1">
      <alignment horizontal="center" vertical="center"/>
      <protection locked="0"/>
    </xf>
    <xf numFmtId="10" fontId="19" fillId="7" borderId="2" xfId="2" applyNumberFormat="1" applyFont="1" applyFill="1" applyBorder="1" applyAlignment="1" applyProtection="1">
      <alignment horizontal="center" vertical="center"/>
      <protection locked="0"/>
    </xf>
    <xf numFmtId="10" fontId="19" fillId="7" borderId="4" xfId="2" applyNumberFormat="1" applyFont="1" applyFill="1" applyBorder="1" applyAlignment="1" applyProtection="1">
      <alignment horizontal="center" vertical="center"/>
      <protection locked="0"/>
    </xf>
    <xf numFmtId="6" fontId="19" fillId="7" borderId="2" xfId="2" applyNumberFormat="1" applyFont="1" applyFill="1" applyBorder="1" applyAlignment="1" applyProtection="1">
      <alignment horizontal="center" vertical="center"/>
      <protection locked="0"/>
    </xf>
    <xf numFmtId="6" fontId="19" fillId="7" borderId="4" xfId="2" applyNumberFormat="1" applyFont="1" applyFill="1" applyBorder="1" applyAlignment="1" applyProtection="1">
      <alignment horizontal="center" vertical="center"/>
      <protection locked="0"/>
    </xf>
    <xf numFmtId="9" fontId="19" fillId="7" borderId="2" xfId="2" applyNumberFormat="1" applyFont="1" applyFill="1" applyBorder="1" applyAlignment="1" applyProtection="1">
      <alignment horizontal="center" vertical="center"/>
      <protection locked="0"/>
    </xf>
    <xf numFmtId="9" fontId="19" fillId="7" borderId="4" xfId="2" applyNumberFormat="1" applyFont="1" applyFill="1" applyBorder="1" applyAlignment="1" applyProtection="1">
      <alignment horizontal="center" vertical="center"/>
      <protection locked="0"/>
    </xf>
    <xf numFmtId="169" fontId="19" fillId="7" borderId="2" xfId="0" applyNumberFormat="1" applyFont="1" applyFill="1" applyBorder="1" applyAlignment="1" applyProtection="1">
      <alignment horizontal="center" vertical="center"/>
      <protection locked="0"/>
    </xf>
    <xf numFmtId="169" fontId="19" fillId="7" borderId="4" xfId="0" applyNumberFormat="1" applyFont="1" applyFill="1" applyBorder="1" applyAlignment="1" applyProtection="1">
      <alignment horizontal="center" vertical="center"/>
      <protection locked="0"/>
    </xf>
    <xf numFmtId="0" fontId="24" fillId="21" borderId="0" xfId="0" applyFont="1" applyFill="1" applyBorder="1" applyAlignment="1" applyProtection="1">
      <alignment wrapText="1"/>
      <protection locked="0"/>
    </xf>
    <xf numFmtId="0" fontId="19" fillId="13" borderId="2" xfId="0" applyFont="1" applyFill="1" applyBorder="1" applyAlignment="1" applyProtection="1">
      <alignment horizontal="center" wrapText="1"/>
      <protection locked="0"/>
    </xf>
    <xf numFmtId="0" fontId="19" fillId="13" borderId="4" xfId="0" applyFont="1" applyFill="1" applyBorder="1" applyAlignment="1" applyProtection="1">
      <alignment horizontal="center" wrapText="1"/>
      <protection locked="0"/>
    </xf>
    <xf numFmtId="165" fontId="19" fillId="7" borderId="2" xfId="0" applyNumberFormat="1" applyFont="1" applyFill="1" applyBorder="1" applyAlignment="1" applyProtection="1">
      <alignment horizontal="center" vertical="center"/>
      <protection locked="0"/>
    </xf>
    <xf numFmtId="165" fontId="19" fillId="7" borderId="4" xfId="0" applyNumberFormat="1" applyFont="1" applyFill="1" applyBorder="1" applyAlignment="1" applyProtection="1">
      <alignment horizontal="center" vertical="center"/>
      <protection locked="0"/>
    </xf>
    <xf numFmtId="0" fontId="17" fillId="15" borderId="2" xfId="3" applyFont="1" applyFill="1" applyBorder="1" applyAlignment="1" applyProtection="1">
      <alignment horizontal="center" vertical="center" wrapText="1"/>
      <protection locked="0"/>
    </xf>
    <xf numFmtId="0" fontId="17" fillId="15" borderId="4" xfId="3"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protection locked="0"/>
    </xf>
    <xf numFmtId="0" fontId="19" fillId="22" borderId="2" xfId="0" applyFont="1" applyFill="1" applyBorder="1" applyAlignment="1" applyProtection="1">
      <alignment horizontal="center" vertical="center"/>
      <protection locked="0"/>
    </xf>
    <xf numFmtId="0" fontId="19" fillId="22" borderId="4" xfId="0" applyFont="1" applyFill="1" applyBorder="1" applyAlignment="1" applyProtection="1">
      <alignment horizontal="center" vertical="center"/>
      <protection locked="0"/>
    </xf>
    <xf numFmtId="0" fontId="19" fillId="3" borderId="6" xfId="0" applyFont="1" applyFill="1" applyBorder="1" applyProtection="1">
      <protection locked="0"/>
    </xf>
    <xf numFmtId="0" fontId="24" fillId="21" borderId="0"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protection locked="0"/>
    </xf>
    <xf numFmtId="0" fontId="19" fillId="13" borderId="3" xfId="0" applyFont="1" applyFill="1" applyBorder="1" applyAlignment="1" applyProtection="1">
      <alignment horizontal="center"/>
      <protection locked="0"/>
    </xf>
    <xf numFmtId="0" fontId="19" fillId="13" borderId="4" xfId="0" applyFont="1" applyFill="1" applyBorder="1" applyAlignment="1" applyProtection="1">
      <alignment horizontal="center"/>
      <protection locked="0"/>
    </xf>
    <xf numFmtId="169" fontId="19" fillId="8" borderId="2" xfId="0" applyNumberFormat="1" applyFont="1" applyFill="1" applyBorder="1" applyAlignment="1" applyProtection="1">
      <alignment horizontal="center"/>
    </xf>
    <xf numFmtId="169" fontId="19" fillId="8" borderId="4" xfId="0" applyNumberFormat="1" applyFont="1" applyFill="1" applyBorder="1" applyAlignment="1" applyProtection="1">
      <alignment horizontal="center"/>
    </xf>
    <xf numFmtId="0" fontId="19" fillId="3" borderId="3" xfId="0" applyFont="1" applyFill="1" applyBorder="1" applyProtection="1">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9" fontId="19" fillId="3" borderId="0" xfId="2" applyFont="1" applyFill="1" applyAlignment="1" applyProtection="1">
      <alignment horizontal="center"/>
      <protection locked="0"/>
    </xf>
    <xf numFmtId="9" fontId="19" fillId="7" borderId="2" xfId="2" applyFont="1" applyFill="1" applyBorder="1" applyAlignment="1" applyProtection="1">
      <alignment horizontal="center"/>
      <protection locked="0"/>
    </xf>
    <xf numFmtId="9" fontId="19" fillId="7" borderId="4" xfId="2"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8" fontId="19" fillId="8" borderId="2" xfId="0" applyNumberFormat="1" applyFont="1" applyFill="1" applyBorder="1" applyAlignment="1" applyProtection="1">
      <alignment horizontal="center"/>
    </xf>
    <xf numFmtId="8" fontId="19" fillId="8" borderId="4" xfId="0" applyNumberFormat="1" applyFont="1" applyFill="1" applyBorder="1" applyAlignment="1" applyProtection="1">
      <alignment horizontal="center"/>
    </xf>
    <xf numFmtId="0" fontId="19" fillId="13" borderId="2" xfId="0" applyFont="1" applyFill="1" applyBorder="1" applyProtection="1">
      <protection locked="0"/>
    </xf>
    <xf numFmtId="0" fontId="19" fillId="13" borderId="3" xfId="0" applyFont="1" applyFill="1" applyBorder="1" applyProtection="1">
      <protection locked="0"/>
    </xf>
    <xf numFmtId="0" fontId="19" fillId="13" borderId="4" xfId="0" applyFont="1" applyFill="1" applyBorder="1" applyProtection="1">
      <protection locked="0"/>
    </xf>
    <xf numFmtId="2" fontId="19" fillId="8" borderId="2" xfId="0" applyNumberFormat="1" applyFont="1" applyFill="1" applyBorder="1" applyAlignment="1" applyProtection="1">
      <alignment horizontal="center"/>
    </xf>
    <xf numFmtId="2" fontId="19" fillId="8" borderId="4" xfId="0" applyNumberFormat="1" applyFont="1" applyFill="1" applyBorder="1" applyAlignment="1" applyProtection="1">
      <alignment horizontal="center"/>
    </xf>
    <xf numFmtId="0" fontId="19" fillId="11" borderId="2" xfId="0" applyFont="1" applyFill="1" applyBorder="1" applyAlignment="1" applyProtection="1">
      <alignment horizontal="left" vertical="top" wrapText="1"/>
      <protection locked="0"/>
    </xf>
    <xf numFmtId="0" fontId="19" fillId="11" borderId="3" xfId="0" applyFont="1" applyFill="1" applyBorder="1" applyAlignment="1" applyProtection="1">
      <alignment horizontal="left" vertical="top" wrapText="1"/>
      <protection locked="0"/>
    </xf>
    <xf numFmtId="0" fontId="19" fillId="11" borderId="4" xfId="0" applyFont="1" applyFill="1" applyBorder="1" applyAlignment="1" applyProtection="1">
      <alignment horizontal="left" vertical="top" wrapText="1"/>
      <protection locked="0"/>
    </xf>
    <xf numFmtId="0" fontId="19" fillId="11" borderId="2" xfId="0" applyFont="1" applyFill="1" applyBorder="1" applyAlignment="1" applyProtection="1">
      <alignment horizontal="left" wrapText="1"/>
      <protection locked="0"/>
    </xf>
    <xf numFmtId="0" fontId="19" fillId="11" borderId="3" xfId="0" applyFont="1" applyFill="1" applyBorder="1" applyAlignment="1" applyProtection="1">
      <alignment horizontal="left" wrapText="1"/>
      <protection locked="0"/>
    </xf>
    <xf numFmtId="0" fontId="19" fillId="11" borderId="4" xfId="0" applyFont="1" applyFill="1" applyBorder="1" applyAlignment="1" applyProtection="1">
      <alignment horizontal="left" wrapText="1"/>
      <protection locked="0"/>
    </xf>
    <xf numFmtId="0" fontId="19" fillId="11" borderId="2" xfId="0" applyFont="1" applyFill="1" applyBorder="1" applyAlignment="1" applyProtection="1">
      <alignment vertical="top" wrapText="1"/>
      <protection locked="0"/>
    </xf>
    <xf numFmtId="0" fontId="19" fillId="11" borderId="3" xfId="0" applyFont="1" applyFill="1" applyBorder="1" applyAlignment="1" applyProtection="1">
      <alignment vertical="top" wrapText="1"/>
      <protection locked="0"/>
    </xf>
    <xf numFmtId="0" fontId="19" fillId="11" borderId="4" xfId="0" applyFont="1" applyFill="1" applyBorder="1" applyAlignment="1" applyProtection="1">
      <alignment vertical="top" wrapText="1"/>
      <protection locked="0"/>
    </xf>
    <xf numFmtId="0" fontId="17" fillId="15" borderId="2" xfId="3" applyFont="1" applyFill="1" applyBorder="1" applyAlignment="1" applyProtection="1">
      <alignment horizontal="center" vertical="center"/>
      <protection locked="0"/>
    </xf>
    <xf numFmtId="0" fontId="17" fillId="15" borderId="4" xfId="3" applyFont="1" applyFill="1" applyBorder="1" applyAlignment="1" applyProtection="1">
      <alignment horizontal="center" vertical="center"/>
      <protection locked="0"/>
    </xf>
    <xf numFmtId="1" fontId="19" fillId="3" borderId="0" xfId="0" applyNumberFormat="1" applyFont="1" applyFill="1" applyAlignment="1" applyProtection="1">
      <alignment horizontal="center" vertical="center"/>
      <protection locked="0"/>
    </xf>
    <xf numFmtId="2" fontId="19" fillId="3" borderId="0" xfId="0" applyNumberFormat="1" applyFont="1" applyFill="1" applyAlignment="1" applyProtection="1">
      <alignment horizontal="center" vertical="center"/>
      <protection locked="0"/>
    </xf>
    <xf numFmtId="2" fontId="19" fillId="7" borderId="2" xfId="0" applyNumberFormat="1" applyFont="1" applyFill="1" applyBorder="1" applyAlignment="1" applyProtection="1">
      <alignment horizontal="center" vertical="center"/>
      <protection locked="0"/>
    </xf>
    <xf numFmtId="2" fontId="19" fillId="7" borderId="4" xfId="0" applyNumberFormat="1" applyFont="1" applyFill="1" applyBorder="1" applyAlignment="1" applyProtection="1">
      <alignment horizontal="center" vertical="center"/>
      <protection locked="0"/>
    </xf>
    <xf numFmtId="1" fontId="19" fillId="8" borderId="2" xfId="0" applyNumberFormat="1" applyFont="1" applyFill="1" applyBorder="1" applyAlignment="1" applyProtection="1">
      <alignment horizontal="center" vertical="center"/>
    </xf>
    <xf numFmtId="1" fontId="19" fillId="8" borderId="4"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protection locked="0"/>
    </xf>
    <xf numFmtId="5" fontId="19" fillId="7" borderId="2" xfId="0" applyNumberFormat="1" applyFont="1" applyFill="1" applyBorder="1" applyAlignment="1" applyProtection="1">
      <alignment horizontal="center" vertical="center"/>
      <protection locked="0"/>
    </xf>
    <xf numFmtId="5" fontId="19" fillId="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protection locked="0"/>
    </xf>
    <xf numFmtId="0" fontId="42" fillId="11" borderId="2" xfId="0" applyFont="1" applyFill="1" applyBorder="1" applyAlignment="1" applyProtection="1">
      <alignment horizontal="left" vertical="top" wrapText="1"/>
      <protection locked="0"/>
    </xf>
    <xf numFmtId="0" fontId="42" fillId="11" borderId="3" xfId="0" applyFont="1" applyFill="1" applyBorder="1" applyAlignment="1" applyProtection="1">
      <alignment horizontal="left" vertical="top" wrapText="1"/>
      <protection locked="0"/>
    </xf>
    <xf numFmtId="0" fontId="42" fillId="11" borderId="4" xfId="0" applyFont="1" applyFill="1" applyBorder="1" applyAlignment="1" applyProtection="1">
      <alignment horizontal="left" vertical="top" wrapText="1"/>
      <protection locked="0"/>
    </xf>
    <xf numFmtId="0" fontId="19" fillId="13" borderId="2" xfId="0" applyFont="1" applyFill="1" applyBorder="1" applyAlignment="1" applyProtection="1">
      <alignment horizontal="left" vertical="center" wrapText="1"/>
      <protection locked="0"/>
    </xf>
    <xf numFmtId="0" fontId="19" fillId="13" borderId="3" xfId="0" applyFont="1" applyFill="1" applyBorder="1" applyAlignment="1" applyProtection="1">
      <alignment horizontal="left" vertical="center" wrapText="1"/>
      <protection locked="0"/>
    </xf>
    <xf numFmtId="0" fontId="19" fillId="13" borderId="4" xfId="0" applyFont="1" applyFill="1" applyBorder="1" applyAlignment="1" applyProtection="1">
      <alignment horizontal="left" vertical="center" wrapText="1"/>
      <protection locked="0"/>
    </xf>
    <xf numFmtId="0" fontId="19" fillId="11" borderId="2" xfId="0" applyFont="1" applyFill="1" applyBorder="1" applyAlignment="1" applyProtection="1">
      <alignment wrapText="1"/>
      <protection locked="0"/>
    </xf>
    <xf numFmtId="0" fontId="19" fillId="11" borderId="3" xfId="0" applyFont="1" applyFill="1" applyBorder="1" applyAlignment="1" applyProtection="1">
      <alignment wrapText="1"/>
      <protection locked="0"/>
    </xf>
    <xf numFmtId="0" fontId="19" fillId="11" borderId="4" xfId="0" applyFont="1" applyFill="1" applyBorder="1" applyAlignment="1" applyProtection="1">
      <alignment wrapText="1"/>
      <protection locked="0"/>
    </xf>
    <xf numFmtId="0" fontId="19" fillId="13"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37" fontId="19" fillId="3" borderId="3" xfId="0" applyNumberFormat="1" applyFont="1" applyFill="1" applyBorder="1" applyAlignment="1" applyProtection="1">
      <alignment horizontal="center" vertical="center"/>
      <protection locked="0"/>
    </xf>
    <xf numFmtId="39" fontId="19" fillId="7" borderId="2" xfId="0" applyNumberFormat="1" applyFont="1" applyFill="1" applyBorder="1" applyAlignment="1" applyProtection="1">
      <alignment horizontal="center" vertical="center"/>
      <protection locked="0"/>
    </xf>
    <xf numFmtId="39" fontId="19" fillId="7" borderId="4" xfId="0" applyNumberFormat="1" applyFont="1" applyFill="1" applyBorder="1" applyAlignment="1" applyProtection="1">
      <alignment horizontal="center" vertical="center"/>
      <protection locked="0"/>
    </xf>
    <xf numFmtId="37" fontId="19" fillId="3" borderId="6"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37" fontId="19" fillId="7" borderId="2" xfId="0" applyNumberFormat="1" applyFont="1" applyFill="1" applyBorder="1" applyAlignment="1" applyProtection="1">
      <alignment horizontal="center" vertical="center"/>
      <protection locked="0"/>
    </xf>
    <xf numFmtId="37" fontId="19" fillId="7" borderId="4" xfId="0" applyNumberFormat="1" applyFont="1" applyFill="1" applyBorder="1" applyAlignment="1" applyProtection="1">
      <alignment horizontal="center" vertical="center"/>
      <protection locked="0"/>
    </xf>
    <xf numFmtId="170" fontId="19" fillId="3" borderId="6" xfId="0" applyNumberFormat="1" applyFont="1" applyFill="1" applyBorder="1" applyAlignment="1" applyProtection="1">
      <alignment horizontal="center" vertical="center"/>
      <protection locked="0"/>
    </xf>
    <xf numFmtId="0" fontId="19" fillId="7" borderId="2" xfId="0" applyFont="1" applyFill="1" applyBorder="1" applyAlignment="1" applyProtection="1">
      <alignment horizontal="center"/>
      <protection locked="0"/>
    </xf>
    <xf numFmtId="0" fontId="19" fillId="7" borderId="3" xfId="0" applyFont="1" applyFill="1" applyBorder="1" applyAlignment="1" applyProtection="1">
      <alignment horizontal="center"/>
      <protection locked="0"/>
    </xf>
    <xf numFmtId="0" fontId="19" fillId="7" borderId="4" xfId="0" applyFont="1" applyFill="1" applyBorder="1" applyAlignment="1" applyProtection="1">
      <alignment horizontal="center"/>
      <protection locked="0"/>
    </xf>
    <xf numFmtId="170" fontId="19" fillId="3" borderId="3" xfId="0" applyNumberFormat="1" applyFont="1" applyFill="1" applyBorder="1" applyAlignment="1" applyProtection="1">
      <alignment horizontal="center" vertical="center"/>
      <protection locked="0"/>
    </xf>
    <xf numFmtId="171" fontId="19" fillId="7" borderId="2" xfId="0" applyNumberFormat="1" applyFont="1" applyFill="1" applyBorder="1" applyAlignment="1" applyProtection="1">
      <alignment horizontal="center" vertical="center"/>
      <protection locked="0"/>
    </xf>
    <xf numFmtId="171" fontId="19" fillId="7" borderId="4" xfId="0" applyNumberFormat="1" applyFont="1" applyFill="1" applyBorder="1" applyAlignment="1" applyProtection="1">
      <alignment horizontal="center" vertical="center"/>
      <protection locked="0"/>
    </xf>
    <xf numFmtId="0" fontId="19" fillId="13" borderId="2" xfId="0" applyFont="1" applyFill="1" applyBorder="1" applyAlignment="1" applyProtection="1">
      <alignment horizontal="left" vertical="center"/>
      <protection locked="0"/>
    </xf>
    <xf numFmtId="0" fontId="19" fillId="13" borderId="3" xfId="0" applyFont="1" applyFill="1" applyBorder="1" applyAlignment="1" applyProtection="1">
      <alignment horizontal="left" vertical="center"/>
      <protection locked="0"/>
    </xf>
    <xf numFmtId="0" fontId="19" fillId="13" borderId="4" xfId="0" applyFont="1" applyFill="1" applyBorder="1" applyAlignment="1" applyProtection="1">
      <alignment horizontal="left" vertical="center"/>
      <protection locked="0"/>
    </xf>
    <xf numFmtId="5" fontId="19" fillId="3" borderId="3" xfId="0" applyNumberFormat="1" applyFont="1" applyFill="1" applyBorder="1" applyAlignment="1" applyProtection="1">
      <alignment horizontal="center" vertical="center"/>
      <protection locked="0"/>
    </xf>
    <xf numFmtId="0" fontId="19" fillId="20" borderId="2" xfId="0" applyFont="1" applyFill="1" applyBorder="1" applyAlignment="1" applyProtection="1">
      <alignment horizontal="center" vertical="center"/>
      <protection locked="0"/>
    </xf>
    <xf numFmtId="0" fontId="19" fillId="20"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2" fillId="13" borderId="2" xfId="0" applyFont="1" applyFill="1" applyBorder="1" applyAlignment="1" applyProtection="1">
      <alignment horizontal="center"/>
      <protection locked="0"/>
    </xf>
    <xf numFmtId="0" fontId="42" fillId="13" borderId="3" xfId="0" applyFont="1" applyFill="1" applyBorder="1" applyAlignment="1" applyProtection="1">
      <alignment horizontal="center"/>
      <protection locked="0"/>
    </xf>
    <xf numFmtId="0" fontId="42" fillId="13" borderId="4" xfId="0" applyFont="1" applyFill="1" applyBorder="1" applyAlignment="1" applyProtection="1">
      <alignment horizontal="center"/>
      <protection locked="0"/>
    </xf>
    <xf numFmtId="0" fontId="42" fillId="13" borderId="2" xfId="0" applyFont="1" applyFill="1" applyBorder="1" applyAlignment="1" applyProtection="1">
      <alignment horizontal="center" wrapText="1"/>
      <protection locked="0"/>
    </xf>
    <xf numFmtId="0" fontId="42" fillId="13" borderId="3" xfId="0" applyFont="1" applyFill="1" applyBorder="1" applyAlignment="1" applyProtection="1">
      <alignment horizontal="center" wrapText="1"/>
      <protection locked="0"/>
    </xf>
    <xf numFmtId="0" fontId="42" fillId="13" borderId="4" xfId="0" applyFont="1" applyFill="1" applyBorder="1" applyAlignment="1" applyProtection="1">
      <alignment horizontal="center" wrapText="1"/>
      <protection locked="0"/>
    </xf>
    <xf numFmtId="0" fontId="19" fillId="8" borderId="4" xfId="0" applyFont="1" applyFill="1" applyBorder="1" applyAlignment="1" applyProtection="1">
      <alignment horizontal="center" vertical="center"/>
    </xf>
    <xf numFmtId="0" fontId="19" fillId="3" borderId="8" xfId="0" applyFont="1" applyFill="1" applyBorder="1" applyAlignment="1" applyProtection="1">
      <alignment horizontal="center" vertical="center"/>
      <protection locked="0"/>
    </xf>
    <xf numFmtId="171" fontId="19" fillId="8" borderId="2" xfId="0" applyNumberFormat="1" applyFont="1" applyFill="1" applyBorder="1" applyAlignment="1" applyProtection="1">
      <alignment horizontal="center" vertical="center"/>
    </xf>
    <xf numFmtId="171" fontId="19" fillId="8" borderId="4" xfId="0" applyNumberFormat="1" applyFont="1" applyFill="1" applyBorder="1" applyAlignment="1" applyProtection="1">
      <alignment horizontal="center" vertical="center"/>
    </xf>
    <xf numFmtId="14" fontId="19" fillId="7" borderId="2" xfId="0" applyNumberFormat="1" applyFont="1" applyFill="1" applyBorder="1" applyAlignment="1" applyProtection="1">
      <alignment horizontal="center" vertical="center"/>
      <protection locked="0"/>
    </xf>
    <xf numFmtId="14" fontId="19" fillId="7" borderId="4" xfId="0" applyNumberFormat="1" applyFont="1" applyFill="1" applyBorder="1" applyAlignment="1" applyProtection="1">
      <alignment horizontal="center" vertical="center"/>
      <protection locked="0"/>
    </xf>
    <xf numFmtId="0" fontId="44" fillId="13" borderId="5" xfId="0" applyFont="1" applyFill="1" applyBorder="1" applyAlignment="1" applyProtection="1">
      <alignment horizontal="center" vertical="center" wrapText="1"/>
      <protection locked="0"/>
    </xf>
    <xf numFmtId="0" fontId="44" fillId="13" borderId="6" xfId="0" applyFont="1" applyFill="1" applyBorder="1" applyAlignment="1" applyProtection="1">
      <alignment horizontal="center" vertical="center" wrapText="1"/>
      <protection locked="0"/>
    </xf>
    <xf numFmtId="0" fontId="44" fillId="13" borderId="7" xfId="0" applyFont="1" applyFill="1" applyBorder="1" applyAlignment="1" applyProtection="1">
      <alignment horizontal="center" vertical="center" wrapText="1"/>
      <protection locked="0"/>
    </xf>
    <xf numFmtId="0" fontId="44" fillId="13" borderId="13" xfId="0" applyFont="1" applyFill="1" applyBorder="1" applyAlignment="1" applyProtection="1">
      <alignment horizontal="center" vertical="center" wrapText="1"/>
      <protection locked="0"/>
    </xf>
    <xf numFmtId="0" fontId="44" fillId="13" borderId="8" xfId="0" applyFont="1" applyFill="1" applyBorder="1" applyAlignment="1" applyProtection="1">
      <alignment horizontal="center" vertical="center" wrapText="1"/>
      <protection locked="0"/>
    </xf>
    <xf numFmtId="0" fontId="44" fillId="13" borderId="15" xfId="0" applyFont="1" applyFill="1" applyBorder="1" applyAlignment="1" applyProtection="1">
      <alignment horizontal="center" vertical="center" wrapText="1"/>
      <protection locked="0"/>
    </xf>
    <xf numFmtId="6" fontId="19" fillId="3" borderId="0" xfId="0" applyNumberFormat="1" applyFont="1" applyFill="1" applyBorder="1" applyAlignment="1" applyProtection="1">
      <alignment horizontal="center" vertical="center"/>
      <protection locked="0"/>
    </xf>
    <xf numFmtId="0" fontId="19" fillId="13" borderId="5" xfId="0" applyFont="1" applyFill="1" applyBorder="1" applyAlignment="1" applyProtection="1">
      <alignment horizontal="center" vertical="center" wrapText="1"/>
      <protection locked="0"/>
    </xf>
    <xf numFmtId="0" fontId="19" fillId="13" borderId="6" xfId="0" applyFont="1" applyFill="1" applyBorder="1" applyAlignment="1" applyProtection="1">
      <alignment horizontal="center" vertical="center" wrapText="1"/>
      <protection locked="0"/>
    </xf>
    <xf numFmtId="0" fontId="19" fillId="13" borderId="7" xfId="0" applyFont="1" applyFill="1" applyBorder="1" applyAlignment="1" applyProtection="1">
      <alignment horizontal="center" vertical="center" wrapText="1"/>
      <protection locked="0"/>
    </xf>
    <xf numFmtId="0" fontId="19" fillId="13" borderId="12" xfId="0" applyFont="1" applyFill="1" applyBorder="1" applyAlignment="1" applyProtection="1">
      <alignment horizontal="center" vertical="center" wrapText="1"/>
      <protection locked="0"/>
    </xf>
    <xf numFmtId="0" fontId="19" fillId="13" borderId="0" xfId="0" applyFont="1" applyFill="1" applyBorder="1" applyAlignment="1" applyProtection="1">
      <alignment horizontal="center" vertical="center" wrapText="1"/>
      <protection locked="0"/>
    </xf>
    <xf numFmtId="0" fontId="19" fillId="13" borderId="14"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wrapText="1"/>
      <protection locked="0"/>
    </xf>
    <xf numFmtId="0" fontId="19" fillId="13" borderId="8" xfId="0" applyFont="1" applyFill="1" applyBorder="1" applyAlignment="1" applyProtection="1">
      <alignment horizontal="center" vertical="center" wrapText="1"/>
      <protection locked="0"/>
    </xf>
    <xf numFmtId="0" fontId="19" fillId="13" borderId="15" xfId="0"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40" fillId="24" borderId="6" xfId="0" applyFont="1" applyFill="1" applyBorder="1" applyAlignment="1" applyProtection="1">
      <alignment horizontal="center" vertical="center"/>
    </xf>
    <xf numFmtId="0" fontId="40" fillId="24"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13" fillId="0" borderId="0" xfId="0" applyFont="1" applyAlignment="1" applyProtection="1">
      <alignment horizontal="center"/>
    </xf>
    <xf numFmtId="0" fontId="0" fillId="0" borderId="0" xfId="0" applyAlignment="1" applyProtection="1">
      <alignment textRotation="90"/>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1" fillId="7" borderId="0" xfId="0" applyFont="1" applyFill="1" applyBorder="1" applyAlignment="1">
      <alignment wrapText="1"/>
    </xf>
    <xf numFmtId="0" fontId="1" fillId="7" borderId="14" xfId="0" applyFont="1" applyFill="1" applyBorder="1" applyAlignment="1">
      <alignment wrapText="1"/>
    </xf>
    <xf numFmtId="0" fontId="1" fillId="7" borderId="8" xfId="0" applyFont="1" applyFill="1" applyBorder="1" applyAlignment="1">
      <alignment wrapText="1"/>
    </xf>
    <xf numFmtId="0" fontId="1" fillId="7" borderId="15" xfId="0" applyFont="1" applyFill="1" applyBorder="1" applyAlignment="1">
      <alignment wrapText="1"/>
    </xf>
    <xf numFmtId="0" fontId="1" fillId="12" borderId="2" xfId="0" applyFont="1" applyFill="1" applyBorder="1"/>
    <xf numFmtId="0" fontId="1" fillId="12" borderId="3" xfId="0" applyFont="1" applyFill="1" applyBorder="1"/>
    <xf numFmtId="0" fontId="1" fillId="12" borderId="4" xfId="0" applyFont="1" applyFill="1" applyBorder="1"/>
    <xf numFmtId="0" fontId="1" fillId="7" borderId="6" xfId="0" applyFont="1" applyFill="1" applyBorder="1" applyAlignment="1">
      <alignment wrapText="1"/>
    </xf>
    <xf numFmtId="0" fontId="1" fillId="7" borderId="7" xfId="0" applyFont="1" applyFill="1" applyBorder="1" applyAlignment="1">
      <alignment wrapText="1"/>
    </xf>
    <xf numFmtId="0" fontId="1" fillId="12" borderId="5" xfId="0" applyFont="1" applyFill="1" applyBorder="1"/>
    <xf numFmtId="0" fontId="1" fillId="12" borderId="6" xfId="0" applyFont="1" applyFill="1" applyBorder="1"/>
    <xf numFmtId="0" fontId="1" fillId="12" borderId="7" xfId="0" applyFont="1" applyFill="1" applyBorder="1"/>
    <xf numFmtId="0" fontId="1" fillId="7" borderId="23" xfId="0" applyFont="1" applyFill="1" applyBorder="1" applyAlignment="1">
      <alignment wrapText="1"/>
    </xf>
    <xf numFmtId="0" fontId="1" fillId="7" borderId="24" xfId="0" applyFont="1" applyFill="1" applyBorder="1" applyAlignment="1">
      <alignment wrapText="1"/>
    </xf>
    <xf numFmtId="0" fontId="41" fillId="24" borderId="6" xfId="0" applyFont="1" applyFill="1" applyBorder="1" applyAlignment="1" applyProtection="1">
      <alignment horizontal="center" vertical="center" wrapText="1"/>
    </xf>
    <xf numFmtId="0" fontId="41" fillId="24" borderId="7" xfId="0" applyFont="1" applyFill="1" applyBorder="1" applyAlignment="1" applyProtection="1">
      <alignment horizontal="center" vertical="center" wrapText="1"/>
    </xf>
    <xf numFmtId="0" fontId="41" fillId="24" borderId="8" xfId="0" applyFont="1" applyFill="1" applyBorder="1" applyAlignment="1" applyProtection="1">
      <alignment horizontal="center" vertical="center" wrapText="1"/>
    </xf>
    <xf numFmtId="0" fontId="41" fillId="24" borderId="15" xfId="0" applyFont="1" applyFill="1" applyBorder="1" applyAlignment="1" applyProtection="1">
      <alignment horizontal="center" vertical="center" wrapText="1"/>
    </xf>
    <xf numFmtId="0" fontId="24" fillId="0" borderId="31" xfId="0" applyFont="1" applyBorder="1" applyProtection="1"/>
    <xf numFmtId="0" fontId="24" fillId="0" borderId="32" xfId="0" applyFont="1" applyBorder="1" applyProtection="1"/>
    <xf numFmtId="0" fontId="19" fillId="17" borderId="29" xfId="0" applyFont="1" applyFill="1" applyBorder="1" applyProtection="1"/>
    <xf numFmtId="0" fontId="19" fillId="17" borderId="26" xfId="0" applyFont="1" applyFill="1" applyBorder="1" applyProtection="1"/>
    <xf numFmtId="0" fontId="19" fillId="0" borderId="29" xfId="0" applyFont="1" applyBorder="1" applyProtection="1"/>
    <xf numFmtId="0" fontId="19" fillId="0" borderId="26" xfId="0" applyFont="1" applyBorder="1" applyProtection="1"/>
    <xf numFmtId="0" fontId="24" fillId="17" borderId="29" xfId="0" applyFont="1" applyFill="1" applyBorder="1" applyProtection="1"/>
    <xf numFmtId="0" fontId="24" fillId="17" borderId="26" xfId="0" applyFont="1" applyFill="1" applyBorder="1" applyProtection="1"/>
    <xf numFmtId="0" fontId="0" fillId="0" borderId="0" xfId="0" applyAlignment="1" applyProtection="1">
      <alignment wrapText="1"/>
      <protection locked="0"/>
    </xf>
    <xf numFmtId="0" fontId="19" fillId="17" borderId="12" xfId="0" applyFont="1" applyFill="1" applyBorder="1" applyProtection="1"/>
    <xf numFmtId="0" fontId="19" fillId="17" borderId="0" xfId="0" applyFont="1" applyFill="1" applyBorder="1" applyProtection="1"/>
    <xf numFmtId="0" fontId="23" fillId="16" borderId="2" xfId="0" applyFont="1" applyFill="1" applyBorder="1" applyProtection="1"/>
    <xf numFmtId="0" fontId="23" fillId="16" borderId="3" xfId="0" applyFont="1" applyFill="1" applyBorder="1" applyProtection="1"/>
    <xf numFmtId="0" fontId="19" fillId="0" borderId="12" xfId="0" applyFont="1" applyBorder="1" applyProtection="1"/>
    <xf numFmtId="0" fontId="19" fillId="0" borderId="0" xfId="0" applyFont="1" applyBorder="1" applyProtection="1"/>
    <xf numFmtId="0" fontId="19" fillId="0" borderId="13" xfId="0" applyFont="1" applyBorder="1" applyProtection="1"/>
    <xf numFmtId="0" fontId="19" fillId="0" borderId="8" xfId="0" applyFont="1" applyBorder="1" applyProtection="1"/>
    <xf numFmtId="0" fontId="23" fillId="19" borderId="2" xfId="0" applyFont="1" applyFill="1" applyBorder="1" applyProtection="1"/>
    <xf numFmtId="0" fontId="23" fillId="19" borderId="3" xfId="0" applyFont="1" applyFill="1" applyBorder="1" applyProtection="1"/>
    <xf numFmtId="0" fontId="24" fillId="17" borderId="34" xfId="0" applyFont="1" applyFill="1" applyBorder="1" applyProtection="1"/>
    <xf numFmtId="0" fontId="24" fillId="17" borderId="35" xfId="0" applyFont="1" applyFill="1" applyBorder="1" applyProtection="1"/>
    <xf numFmtId="6" fontId="27" fillId="0" borderId="32" xfId="1" applyNumberFormat="1" applyFont="1" applyBorder="1" applyAlignment="1" applyProtection="1">
      <alignment horizontal="center"/>
    </xf>
    <xf numFmtId="6" fontId="27" fillId="0" borderId="33" xfId="1" applyNumberFormat="1" applyFont="1" applyBorder="1" applyAlignment="1" applyProtection="1">
      <alignment horizontal="center"/>
    </xf>
    <xf numFmtId="0" fontId="26" fillId="0" borderId="0" xfId="0" applyFont="1" applyFill="1" applyAlignment="1" applyProtection="1">
      <alignment horizontal="center"/>
      <protection locked="0"/>
    </xf>
    <xf numFmtId="0" fontId="26" fillId="0" borderId="0" xfId="0" applyFont="1" applyFill="1" applyBorder="1" applyAlignment="1" applyProtection="1">
      <alignment horizontal="center"/>
      <protection locked="0"/>
    </xf>
    <xf numFmtId="0" fontId="27" fillId="19" borderId="3" xfId="0" applyFont="1" applyFill="1" applyBorder="1" applyAlignment="1" applyProtection="1">
      <alignment horizontal="center"/>
    </xf>
    <xf numFmtId="0" fontId="27" fillId="19" borderId="4" xfId="0" applyFont="1" applyFill="1" applyBorder="1" applyAlignment="1" applyProtection="1">
      <alignment horizontal="center"/>
    </xf>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8" fillId="17" borderId="26" xfId="0" applyNumberFormat="1" applyFont="1" applyFill="1" applyBorder="1" applyAlignment="1" applyProtection="1">
      <alignment horizontal="center"/>
    </xf>
    <xf numFmtId="6" fontId="8" fillId="17" borderId="36" xfId="0" applyNumberFormat="1" applyFont="1" applyFill="1" applyBorder="1" applyAlignment="1" applyProtection="1">
      <alignment horizontal="center"/>
    </xf>
    <xf numFmtId="6" fontId="26" fillId="17" borderId="26" xfId="1" applyNumberFormat="1" applyFont="1" applyFill="1" applyBorder="1" applyAlignment="1" applyProtection="1">
      <alignment horizontal="center"/>
    </xf>
    <xf numFmtId="6" fontId="26" fillId="17" borderId="36" xfId="1" applyNumberFormat="1" applyFont="1" applyFill="1" applyBorder="1" applyAlignment="1" applyProtection="1">
      <alignment horizontal="center"/>
    </xf>
    <xf numFmtId="0" fontId="0" fillId="0" borderId="0" xfId="0" applyProtection="1">
      <protection locked="0"/>
    </xf>
    <xf numFmtId="0" fontId="27" fillId="19" borderId="3" xfId="0" applyFont="1" applyFill="1" applyBorder="1" applyAlignment="1" applyProtection="1"/>
    <xf numFmtId="0" fontId="27" fillId="19" borderId="4" xfId="0" applyFont="1" applyFill="1" applyBorder="1" applyAlignment="1" applyProtection="1"/>
    <xf numFmtId="0" fontId="28" fillId="18" borderId="28" xfId="0" applyFont="1" applyFill="1" applyBorder="1" applyAlignment="1" applyProtection="1">
      <alignment horizontal="center"/>
    </xf>
    <xf numFmtId="0" fontId="28" fillId="18" borderId="38" xfId="0" applyFont="1" applyFill="1" applyBorder="1" applyAlignment="1" applyProtection="1">
      <alignment horizontal="center"/>
    </xf>
    <xf numFmtId="0" fontId="23" fillId="18" borderId="52" xfId="0" applyFont="1" applyFill="1" applyBorder="1"/>
    <xf numFmtId="0" fontId="23" fillId="18" borderId="28" xfId="0" applyFont="1" applyFill="1" applyBorder="1"/>
    <xf numFmtId="0" fontId="0" fillId="0" borderId="0" xfId="0" applyAlignment="1" applyProtection="1">
      <alignment vertical="top" wrapText="1"/>
      <protection locked="0"/>
    </xf>
    <xf numFmtId="0" fontId="24" fillId="0" borderId="31" xfId="0" applyFont="1" applyBorder="1"/>
    <xf numFmtId="0" fontId="24" fillId="0" borderId="32" xfId="0" applyFont="1" applyBorder="1"/>
    <xf numFmtId="0" fontId="19" fillId="17" borderId="29" xfId="0" applyFont="1" applyFill="1" applyBorder="1"/>
    <xf numFmtId="0" fontId="19" fillId="17" borderId="26" xfId="0" applyFont="1" applyFill="1" applyBorder="1"/>
    <xf numFmtId="0" fontId="19" fillId="0" borderId="29" xfId="0" applyFont="1" applyBorder="1"/>
    <xf numFmtId="0" fontId="19" fillId="0" borderId="26" xfId="0" applyFont="1" applyBorder="1"/>
    <xf numFmtId="0" fontId="24" fillId="17" borderId="29" xfId="0" applyFont="1" applyFill="1" applyBorder="1"/>
    <xf numFmtId="0" fontId="24" fillId="17" borderId="26" xfId="0" applyFont="1" applyFill="1" applyBorder="1"/>
    <xf numFmtId="0" fontId="24" fillId="16" borderId="2" xfId="0" applyFont="1" applyFill="1" applyBorder="1" applyProtection="1"/>
    <xf numFmtId="0" fontId="24" fillId="16" borderId="3" xfId="0" applyFont="1" applyFill="1" applyBorder="1" applyProtection="1"/>
    <xf numFmtId="0" fontId="19" fillId="17" borderId="52" xfId="0" applyFont="1" applyFill="1" applyBorder="1" applyProtection="1"/>
    <xf numFmtId="0" fontId="19" fillId="17" borderId="28" xfId="0" applyFont="1" applyFill="1" applyBorder="1" applyProtection="1"/>
    <xf numFmtId="0" fontId="19" fillId="0" borderId="31" xfId="0" applyFont="1" applyBorder="1" applyProtection="1"/>
    <xf numFmtId="0" fontId="19" fillId="0" borderId="32" xfId="0" applyFont="1" applyBorder="1" applyProtection="1"/>
    <xf numFmtId="0" fontId="39" fillId="18" borderId="28" xfId="0" applyFont="1" applyFill="1" applyBorder="1" applyAlignment="1" applyProtection="1">
      <alignment horizontal="center"/>
    </xf>
    <xf numFmtId="0" fontId="39" fillId="18" borderId="38" xfId="0" applyFont="1" applyFill="1" applyBorder="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FFFF99"/>
      <color rgb="FF99CCFF"/>
      <color rgb="FF90FA26"/>
      <color rgb="FF00FFFF"/>
      <color rgb="FF8D9BD9"/>
      <color rgb="FFA486E0"/>
      <color rgb="FF8B84E2"/>
      <color rgb="FF6699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0.0</c:v>
                </c:pt>
              </c:numCache>
            </c:numRef>
          </c:xVal>
          <c:yVal>
            <c:numRef>
              <c:f>'PART I'!$H$145</c:f>
              <c:numCache>
                <c:formatCode>0.00</c:formatCode>
                <c:ptCount val="1"/>
              </c:numCache>
            </c:numRef>
          </c:yVal>
          <c:bubbleSize>
            <c:numRef>
              <c:f>'PART I'!$D$145</c:f>
              <c:numCache>
                <c:formatCode>General</c:formatCode>
                <c:ptCount val="1"/>
              </c:numCache>
            </c:numRef>
          </c:bubbleSize>
          <c:bubble3D val="1"/>
        </c:ser>
        <c:ser>
          <c:idx val="1"/>
          <c:order val="1"/>
          <c:tx>
            <c:strRef>
              <c:f>'PART I'!$B$146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I'!$J$146</c:f>
              <c:numCache>
                <c:formatCode>0.00</c:formatCode>
                <c:ptCount val="1"/>
                <c:pt idx="0">
                  <c:v>0.0</c:v>
                </c:pt>
              </c:numCache>
            </c:numRef>
          </c:xVal>
          <c:yVal>
            <c:numRef>
              <c:f>'PART I'!$H$146</c:f>
              <c:numCache>
                <c:formatCode>0.00</c:formatCode>
                <c:ptCount val="1"/>
              </c:numCache>
            </c:numRef>
          </c:yVal>
          <c:bubbleSize>
            <c:numRef>
              <c:f>'PART I'!$D$146</c:f>
              <c:numCache>
                <c:formatCode>General</c:formatCode>
                <c:ptCount val="1"/>
              </c:numCache>
            </c:numRef>
          </c:bubbleSize>
          <c:bubble3D val="1"/>
        </c:ser>
        <c:ser>
          <c:idx val="2"/>
          <c:order val="2"/>
          <c:tx>
            <c:strRef>
              <c:f>'PART I'!$B$147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I'!$J$147</c:f>
              <c:numCache>
                <c:formatCode>0.00</c:formatCode>
                <c:ptCount val="1"/>
                <c:pt idx="0">
                  <c:v>0.0</c:v>
                </c:pt>
              </c:numCache>
            </c:numRef>
          </c:xVal>
          <c:yVal>
            <c:numRef>
              <c:f>'PART I'!$H$147</c:f>
              <c:numCache>
                <c:formatCode>0.00</c:formatCode>
                <c:ptCount val="1"/>
              </c:numCache>
            </c:numRef>
          </c:yVal>
          <c:bubbleSize>
            <c:numRef>
              <c:f>'PART I'!$D$147</c:f>
              <c:numCache>
                <c:formatCode>General</c:formatCode>
                <c:ptCount val="1"/>
              </c:numCache>
            </c:numRef>
          </c:bubbleSize>
          <c:bubble3D val="1"/>
        </c:ser>
        <c:ser>
          <c:idx val="3"/>
          <c:order val="3"/>
          <c:tx>
            <c:strRef>
              <c:f>'PART I'!$B$148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I'!$J$148</c:f>
              <c:numCache>
                <c:formatCode>0.00</c:formatCode>
                <c:ptCount val="1"/>
                <c:pt idx="0">
                  <c:v>0.0</c:v>
                </c:pt>
              </c:numCache>
            </c:numRef>
          </c:xVal>
          <c:yVal>
            <c:numRef>
              <c:f>'PART I'!$H$148</c:f>
              <c:numCache>
                <c:formatCode>0.00</c:formatCode>
                <c:ptCount val="1"/>
              </c:numCache>
            </c:numRef>
          </c:yVal>
          <c:bubbleSize>
            <c:numRef>
              <c:f>'PART I'!$D$148</c:f>
              <c:numCache>
                <c:formatCode>General</c:formatCode>
                <c:ptCount val="1"/>
              </c:numCache>
            </c:numRef>
          </c:bubbleSize>
          <c:bubble3D val="1"/>
        </c:ser>
        <c:ser>
          <c:idx val="4"/>
          <c:order val="4"/>
          <c:tx>
            <c:strRef>
              <c:f>'PART I'!$B$149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I'!$J$149</c:f>
              <c:numCache>
                <c:formatCode>0.00</c:formatCode>
                <c:ptCount val="1"/>
                <c:pt idx="0">
                  <c:v>0.0</c:v>
                </c:pt>
              </c:numCache>
            </c:numRef>
          </c:xVal>
          <c:yVal>
            <c:numRef>
              <c:f>'PART I'!$H$149</c:f>
              <c:numCache>
                <c:formatCode>0.00</c:formatCode>
                <c:ptCount val="1"/>
              </c:numCache>
            </c:numRef>
          </c:yVal>
          <c:bubbleSize>
            <c:numRef>
              <c:f>'PART I'!$D$149</c:f>
              <c:numCache>
                <c:formatCode>General</c:formatCode>
                <c:ptCount val="1"/>
              </c:numCache>
            </c:numRef>
          </c:bubbleSize>
          <c:bubble3D val="1"/>
        </c:ser>
        <c:ser>
          <c:idx val="5"/>
          <c:order val="5"/>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0.0</c:v>
                </c:pt>
              </c:numCache>
            </c:numRef>
          </c:xVal>
          <c:yVal>
            <c:numRef>
              <c:f>'PART I'!$H$145</c:f>
              <c:numCache>
                <c:formatCode>0.00</c:formatCode>
                <c:ptCount val="1"/>
              </c:numCache>
            </c:numRef>
          </c:yVal>
          <c:bubbleSize>
            <c:numRef>
              <c:f>'PART I'!$D$145</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094918656"/>
        <c:axId val="1768424032"/>
      </c:bubbleChart>
      <c:valAx>
        <c:axId val="-2094918656"/>
        <c:scaling>
          <c:orientation val="maxMin"/>
          <c:max val="1.2"/>
          <c:min val="-0.2"/>
        </c:scaling>
        <c:delete val="1"/>
        <c:axPos val="b"/>
        <c:numFmt formatCode="0.00" sourceLinked="1"/>
        <c:majorTickMark val="out"/>
        <c:minorTickMark val="none"/>
        <c:tickLblPos val="nextTo"/>
        <c:crossAx val="1768424032"/>
        <c:crosses val="autoZero"/>
        <c:crossBetween val="midCat"/>
      </c:valAx>
      <c:valAx>
        <c:axId val="1768424032"/>
        <c:scaling>
          <c:orientation val="minMax"/>
          <c:max val="0.35"/>
          <c:min val="-0.35"/>
        </c:scaling>
        <c:delete val="1"/>
        <c:axPos val="r"/>
        <c:numFmt formatCode="0.00" sourceLinked="1"/>
        <c:majorTickMark val="out"/>
        <c:minorTickMark val="none"/>
        <c:tickLblPos val="nextTo"/>
        <c:crossAx val="-2094918656"/>
        <c:crosses val="autoZero"/>
        <c:crossBetween val="midCat"/>
      </c:valAx>
    </c:plotArea>
    <c:plotVisOnly val="1"/>
    <c:dispBlanksAs val="gap"/>
    <c:showDLblsOverMax val="0"/>
  </c:chart>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16666666666667"/>
          <c:y val="0.0601851851851852"/>
          <c:w val="0.938888888888889"/>
          <c:h val="0.898148148148148"/>
        </c:manualLayout>
      </c:layout>
      <c:bubbleChart>
        <c:varyColors val="0"/>
        <c:ser>
          <c:idx val="0"/>
          <c:order val="0"/>
          <c:tx>
            <c:strRef>
              <c:f>'PART I'!$B$168</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0.0</c:v>
                </c:pt>
              </c:numCache>
            </c:numRef>
          </c:xVal>
          <c:yVal>
            <c:numRef>
              <c:f>'EFE '!$E$33</c:f>
              <c:numCache>
                <c:formatCode>0.00</c:formatCode>
                <c:ptCount val="1"/>
                <c:pt idx="0">
                  <c:v>0.0</c:v>
                </c:pt>
              </c:numCache>
            </c:numRef>
          </c:yVal>
          <c:bubbleSize>
            <c:numLit>
              <c:formatCode>General</c:formatCode>
              <c:ptCount val="1"/>
              <c:pt idx="0">
                <c:v>1.0</c:v>
              </c:pt>
            </c:numLit>
          </c:bubbleSize>
          <c:bubble3D val="1"/>
        </c:ser>
        <c:ser>
          <c:idx val="1"/>
          <c:order val="1"/>
          <c:tx>
            <c:strRef>
              <c:f>'PART I'!$B$172</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I'!$F$172</c:f>
              <c:numCache>
                <c:formatCode>General</c:formatCode>
                <c:ptCount val="1"/>
              </c:numCache>
            </c:numRef>
          </c:xVal>
          <c:yVal>
            <c:numRef>
              <c:f>'PART I'!$H$172</c:f>
              <c:numCache>
                <c:formatCode>General</c:formatCode>
                <c:ptCount val="1"/>
              </c:numCache>
            </c:numRef>
          </c:yVal>
          <c:bubbleSize>
            <c:numRef>
              <c:f>'PART I'!$D$172</c:f>
              <c:numCache>
                <c:formatCode>General</c:formatCode>
                <c:ptCount val="1"/>
              </c:numCache>
            </c:numRef>
          </c:bubbleSize>
          <c:bubble3D val="1"/>
        </c:ser>
        <c:ser>
          <c:idx val="2"/>
          <c:order val="2"/>
          <c:tx>
            <c:strRef>
              <c:f>'PART I'!$B$173</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I'!$F$173</c:f>
              <c:numCache>
                <c:formatCode>General</c:formatCode>
                <c:ptCount val="1"/>
              </c:numCache>
            </c:numRef>
          </c:xVal>
          <c:yVal>
            <c:numRef>
              <c:f>'PART I'!$H$173</c:f>
              <c:numCache>
                <c:formatCode>General</c:formatCode>
                <c:ptCount val="1"/>
              </c:numCache>
            </c:numRef>
          </c:yVal>
          <c:bubbleSize>
            <c:numRef>
              <c:f>'PART I'!$D$173</c:f>
              <c:numCache>
                <c:formatCode>General</c:formatCode>
                <c:ptCount val="1"/>
              </c:numCache>
            </c:numRef>
          </c:bubbleSize>
          <c:bubble3D val="1"/>
        </c:ser>
        <c:ser>
          <c:idx val="3"/>
          <c:order val="3"/>
          <c:tx>
            <c:strRef>
              <c:f>'PART I'!$B$174</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I'!$F$174</c:f>
              <c:numCache>
                <c:formatCode>General</c:formatCode>
                <c:ptCount val="1"/>
              </c:numCache>
            </c:numRef>
          </c:xVal>
          <c:yVal>
            <c:numRef>
              <c:f>'PART I'!$H$174</c:f>
              <c:numCache>
                <c:formatCode>General</c:formatCode>
                <c:ptCount val="1"/>
              </c:numCache>
            </c:numRef>
          </c:yVal>
          <c:bubbleSize>
            <c:numRef>
              <c:f>'PART I'!$D$174</c:f>
              <c:numCache>
                <c:formatCode>General</c:formatCode>
                <c:ptCount val="1"/>
              </c:numCache>
            </c:numRef>
          </c:bubbleSize>
          <c:bubble3D val="1"/>
        </c:ser>
        <c:ser>
          <c:idx val="4"/>
          <c:order val="4"/>
          <c:tx>
            <c:strRef>
              <c:f>'PART I'!$B$175</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I'!$F$175</c:f>
              <c:numCache>
                <c:formatCode>General</c:formatCode>
                <c:ptCount val="1"/>
              </c:numCache>
            </c:numRef>
          </c:xVal>
          <c:yVal>
            <c:numRef>
              <c:f>'PART I'!$H$175</c:f>
              <c:numCache>
                <c:formatCode>General</c:formatCode>
                <c:ptCount val="1"/>
              </c:numCache>
            </c:numRef>
          </c:yVal>
          <c:bubbleSize>
            <c:numRef>
              <c:f>'PART I'!$D$175</c:f>
              <c:numCache>
                <c:formatCode>General</c:formatCode>
                <c:ptCount val="1"/>
              </c:numCache>
            </c:numRef>
          </c:bubbleSize>
          <c:bubble3D val="1"/>
        </c:ser>
        <c:ser>
          <c:idx val="5"/>
          <c:order val="5"/>
          <c:tx>
            <c:strRef>
              <c:f>'PART I'!$B$176</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I'!$F$176</c:f>
              <c:numCache>
                <c:formatCode>General</c:formatCode>
                <c:ptCount val="1"/>
              </c:numCache>
            </c:numRef>
          </c:xVal>
          <c:yVal>
            <c:numRef>
              <c:f>'PART I'!$H$176</c:f>
              <c:numCache>
                <c:formatCode>General</c:formatCode>
                <c:ptCount val="1"/>
              </c:numCache>
            </c:numRef>
          </c:yVal>
          <c:bubbleSize>
            <c:numRef>
              <c:f>'PART I'!$D$176</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056236528"/>
        <c:axId val="-2079208928"/>
      </c:bubbleChart>
      <c:valAx>
        <c:axId val="-2056236528"/>
        <c:scaling>
          <c:orientation val="maxMin"/>
          <c:max val="4.5"/>
          <c:min val="0.5"/>
        </c:scaling>
        <c:delete val="1"/>
        <c:axPos val="b"/>
        <c:numFmt formatCode="0.00" sourceLinked="1"/>
        <c:majorTickMark val="out"/>
        <c:minorTickMark val="none"/>
        <c:tickLblPos val="nextTo"/>
        <c:crossAx val="-2079208928"/>
        <c:crosses val="autoZero"/>
        <c:crossBetween val="midCat"/>
      </c:valAx>
      <c:valAx>
        <c:axId val="-2079208928"/>
        <c:scaling>
          <c:orientation val="minMax"/>
          <c:max val="4.5"/>
          <c:min val="0.5"/>
        </c:scaling>
        <c:delete val="1"/>
        <c:axPos val="r"/>
        <c:numFmt formatCode="0.00" sourceLinked="1"/>
        <c:majorTickMark val="out"/>
        <c:minorTickMark val="none"/>
        <c:tickLblPos val="nextTo"/>
        <c:crossAx val="-2056236528"/>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0.0</c:v>
                </c:pt>
              </c:numCache>
            </c:numRef>
          </c:xVal>
          <c:yVal>
            <c:numRef>
              <c:f>'PART I'!$D$231</c:f>
              <c:numCache>
                <c:formatCode>0.0</c:formatCode>
                <c:ptCount val="1"/>
                <c:pt idx="0">
                  <c:v>0.0</c:v>
                </c:pt>
              </c:numCache>
            </c:numRef>
          </c:yVal>
          <c:bubbleSize>
            <c:numLit>
              <c:formatCode>General</c:formatCode>
              <c:ptCount val="1"/>
              <c:pt idx="0">
                <c:v>1.0</c:v>
              </c:pt>
            </c:numLit>
          </c:bubbleSize>
          <c:bubble3D val="1"/>
        </c:ser>
        <c:ser>
          <c:idx val="1"/>
          <c:order val="1"/>
          <c:tx>
            <c:strRef>
              <c:f>'PART I'!$B$233</c:f>
              <c:strCache>
                <c:ptCount val="1"/>
                <c:pt idx="0">
                  <c:v>Competitor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General</c:formatCode>
                <c:ptCount val="1"/>
                <c:pt idx="0">
                  <c:v>0.0</c:v>
                </c:pt>
              </c:numCache>
            </c:numRef>
          </c:xVal>
          <c:yVal>
            <c:numRef>
              <c:f>'PART I'!$D$241</c:f>
              <c:numCache>
                <c:formatCode>General</c:formatCode>
                <c:ptCount val="1"/>
                <c:pt idx="0">
                  <c:v>0.0</c:v>
                </c:pt>
              </c:numCache>
            </c:numRef>
          </c:yVal>
          <c:bubbleSize>
            <c:numLit>
              <c:formatCode>General</c:formatCode>
              <c:ptCount val="1"/>
              <c:pt idx="0">
                <c:v>1.0</c:v>
              </c:pt>
            </c:numLit>
          </c:bubbleSize>
          <c:bubble3D val="1"/>
        </c:ser>
        <c:ser>
          <c:idx val="2"/>
          <c:order val="2"/>
          <c:tx>
            <c:strRef>
              <c:f>'PART I'!$B$243</c:f>
              <c:strCache>
                <c:ptCount val="1"/>
                <c:pt idx="0">
                  <c:v>Competitor 2</c:v>
                </c:pt>
              </c:strCache>
            </c:strRef>
          </c:tx>
          <c:spPr>
            <a:ln w="25400">
              <a:noFill/>
            </a:ln>
          </c:spPr>
          <c:invertIfNegative val="0"/>
          <c:dLbls>
            <c:spPr>
              <a:noFill/>
              <a:ln>
                <a:noFill/>
              </a:ln>
              <a:effectLst/>
            </c:spPr>
            <c:txPr>
              <a:bodyPr/>
              <a:lstStyle/>
              <a:p>
                <a:pPr>
                  <a:defRPr>
                    <a:solidFill>
                      <a:schemeClr val="tx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General</c:formatCode>
                <c:ptCount val="1"/>
                <c:pt idx="0">
                  <c:v>0.0</c:v>
                </c:pt>
              </c:numCache>
            </c:numRef>
          </c:xVal>
          <c:yVal>
            <c:numRef>
              <c:f>'PART I'!$D$251</c:f>
              <c:numCache>
                <c:formatCode>General</c:formatCode>
                <c:ptCount val="1"/>
                <c:pt idx="0">
                  <c:v>0.0</c:v>
                </c:pt>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50"/>
        <c:showNegBubbles val="0"/>
        <c:axId val="1768344896"/>
        <c:axId val="1770061536"/>
      </c:bubbleChart>
      <c:valAx>
        <c:axId val="1768344896"/>
        <c:scaling>
          <c:orientation val="minMax"/>
          <c:max val="7.0"/>
          <c:min val="-7.0"/>
        </c:scaling>
        <c:delete val="0"/>
        <c:axPos val="b"/>
        <c:numFmt formatCode="0.0" sourceLinked="1"/>
        <c:majorTickMark val="out"/>
        <c:minorTickMark val="none"/>
        <c:tickLblPos val="nextTo"/>
        <c:crossAx val="1770061536"/>
        <c:crosses val="autoZero"/>
        <c:crossBetween val="midCat"/>
      </c:valAx>
      <c:valAx>
        <c:axId val="1770061536"/>
        <c:scaling>
          <c:orientation val="minMax"/>
          <c:max val="7.0"/>
          <c:min val="-7.0"/>
        </c:scaling>
        <c:delete val="0"/>
        <c:axPos val="l"/>
        <c:numFmt formatCode="0.0" sourceLinked="1"/>
        <c:majorTickMark val="out"/>
        <c:minorTickMark val="none"/>
        <c:tickLblPos val="nextTo"/>
        <c:crossAx val="176834489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59612646428889"/>
          <c:y val="0.0398671096345515"/>
          <c:w val="0.939142475219726"/>
          <c:h val="0.902547065337763"/>
        </c:manualLayout>
      </c:layout>
      <c:bubbleChart>
        <c:varyColors val="0"/>
        <c:ser>
          <c:idx val="0"/>
          <c:order val="0"/>
          <c:tx>
            <c:strRef>
              <c:f>'PART I'!$B$281</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numCache>
            </c:numRef>
          </c:xVal>
          <c:yVal>
            <c:numRef>
              <c:f>'PART I'!$F$281</c:f>
              <c:numCache>
                <c:formatCode>General</c:formatCode>
                <c:ptCount val="1"/>
              </c:numCache>
            </c:numRef>
          </c:yVal>
          <c:bubbleSize>
            <c:numLit>
              <c:formatCode>General</c:formatCode>
              <c:ptCount val="1"/>
              <c:pt idx="0">
                <c:v>1.0</c:v>
              </c:pt>
            </c:numLit>
          </c:bubbleSize>
          <c:bubble3D val="1"/>
        </c:ser>
        <c:ser>
          <c:idx val="1"/>
          <c:order val="1"/>
          <c:tx>
            <c:strRef>
              <c:f>'PART I'!$B$282</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numCache>
            </c:numRef>
          </c:xVal>
          <c:yVal>
            <c:numRef>
              <c:f>'PART I'!$F$282</c:f>
              <c:numCache>
                <c:formatCode>General</c:formatCode>
                <c:ptCount val="1"/>
              </c:numCache>
            </c:numRef>
          </c:yVal>
          <c:bubbleSize>
            <c:numLit>
              <c:formatCode>General</c:formatCode>
              <c:ptCount val="1"/>
              <c:pt idx="0">
                <c:v>1.0</c:v>
              </c:pt>
            </c:numLit>
          </c:bubbleSize>
          <c:bubble3D val="1"/>
        </c:ser>
        <c:ser>
          <c:idx val="2"/>
          <c:order val="2"/>
          <c:tx>
            <c:strRef>
              <c:f>'PART I'!$B$283</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numCache>
            </c:numRef>
          </c:xVal>
          <c:yVal>
            <c:numRef>
              <c:f>'PART I'!$F$283</c:f>
              <c:numCache>
                <c:formatCode>General</c:formatCode>
                <c:ptCount val="1"/>
              </c:numCache>
            </c:numRef>
          </c:yVal>
          <c:bubbleSize>
            <c:numLit>
              <c:formatCode>General</c:formatCode>
              <c:ptCount val="1"/>
              <c:pt idx="0">
                <c:v>1.0</c:v>
              </c:pt>
            </c:numLit>
          </c:bubbleSize>
          <c:bubble3D val="1"/>
        </c:ser>
        <c:ser>
          <c:idx val="3"/>
          <c:order val="3"/>
          <c:tx>
            <c:strRef>
              <c:f>'PART I'!$B$284</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numCache>
            </c:numRef>
          </c:xVal>
          <c:yVal>
            <c:numRef>
              <c:f>'PART I'!$F$284</c:f>
              <c:numCache>
                <c:formatCode>General</c:formatCode>
                <c:ptCount val="1"/>
              </c:numCache>
            </c:numRef>
          </c:yVal>
          <c:bubbleSize>
            <c:numLit>
              <c:formatCode>General</c:formatCode>
              <c:ptCount val="1"/>
              <c:pt idx="0">
                <c:v>1.0</c:v>
              </c:pt>
            </c:numLit>
          </c:bubbleSize>
          <c:bubble3D val="1"/>
        </c:ser>
        <c:ser>
          <c:idx val="4"/>
          <c:order val="4"/>
          <c:tx>
            <c:strRef>
              <c:f>'PART I'!$B$285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numCache>
            </c:numRef>
          </c:xVal>
          <c:yVal>
            <c:numRef>
              <c:f>'PART I'!$F$285</c:f>
              <c:numCache>
                <c:formatCode>General</c:formatCode>
                <c:ptCount val="1"/>
              </c:numCache>
            </c:numRef>
          </c:yVal>
          <c:bubbleSize>
            <c:numLit>
              <c:formatCode>General</c:formatCode>
              <c:ptCount val="1"/>
              <c:pt idx="0">
                <c:v>1.0</c:v>
              </c:pt>
            </c:numLit>
          </c:bubbleSize>
          <c:bubble3D val="1"/>
        </c:ser>
        <c:ser>
          <c:idx val="5"/>
          <c:order val="5"/>
          <c:tx>
            <c:strRef>
              <c:f>'PART I'!$B$286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numCache>
            </c:numRef>
          </c:xVal>
          <c:yVal>
            <c:numRef>
              <c:f>'PART I'!$F$286</c:f>
              <c:numCache>
                <c:formatCode>General</c:formatCode>
                <c:ptCount val="1"/>
              </c:numCache>
            </c:numRef>
          </c:yVal>
          <c:bubbleSize>
            <c:numLit>
              <c:formatCode>General</c:formatCode>
              <c:ptCount val="1"/>
              <c:pt idx="0">
                <c:v>1.0</c:v>
              </c:pt>
            </c:numLit>
          </c:bubbleSize>
          <c:bubble3D val="1"/>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1.0</c:v>
              </c:pt>
            </c:numLit>
          </c:bubbleSize>
          <c:bubble3D val="1"/>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1.0</c:v>
              </c:pt>
            </c:numLit>
          </c:bubbleSize>
          <c:bubble3D val="1"/>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1.0</c:v>
              </c:pt>
            </c:numLit>
          </c:bubbleSize>
          <c:bubble3D val="1"/>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1.0</c:v>
              </c:pt>
            </c:numLit>
          </c:bubbleSize>
          <c:bubble3D val="1"/>
        </c:ser>
        <c:dLbls>
          <c:showLegendKey val="0"/>
          <c:showVal val="1"/>
          <c:showCatName val="1"/>
          <c:showSerName val="0"/>
          <c:showPercent val="0"/>
          <c:showBubbleSize val="0"/>
        </c:dLbls>
        <c:bubbleScale val="30"/>
        <c:showNegBubbles val="0"/>
        <c:axId val="1771704832"/>
        <c:axId val="1794256304"/>
      </c:bubbleChart>
      <c:valAx>
        <c:axId val="1771704832"/>
        <c:scaling>
          <c:orientation val="minMax"/>
          <c:max val="10.0"/>
          <c:min val="0.0"/>
        </c:scaling>
        <c:delete val="1"/>
        <c:axPos val="b"/>
        <c:numFmt formatCode="General" sourceLinked="1"/>
        <c:majorTickMark val="out"/>
        <c:minorTickMark val="none"/>
        <c:tickLblPos val="nextTo"/>
        <c:crossAx val="1794256304"/>
        <c:crosses val="autoZero"/>
        <c:crossBetween val="midCat"/>
      </c:valAx>
      <c:valAx>
        <c:axId val="1794256304"/>
        <c:scaling>
          <c:orientation val="minMax"/>
          <c:max val="10.0"/>
          <c:min val="0.0"/>
        </c:scaling>
        <c:delete val="1"/>
        <c:axPos val="l"/>
        <c:numFmt formatCode="General" sourceLinked="1"/>
        <c:majorTickMark val="out"/>
        <c:minorTickMark val="none"/>
        <c:tickLblPos val="nextTo"/>
        <c:crossAx val="1771704832"/>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pt idx="0">
                  <c:v>Name of your Firm</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numCache>
            </c:numRef>
          </c:xVal>
          <c:yVal>
            <c:numRef>
              <c:f>'PART I'!$F$302</c:f>
              <c:numCache>
                <c:formatCode>General</c:formatCode>
                <c:ptCount val="1"/>
              </c:numCache>
            </c:numRef>
          </c:yVal>
          <c:bubbleSize>
            <c:numLit>
              <c:formatCode>General</c:formatCode>
              <c:ptCount val="1"/>
              <c:pt idx="0">
                <c:v>1.0</c:v>
              </c:pt>
            </c:numLit>
          </c:bubbleSize>
          <c:bubble3D val="1"/>
        </c:ser>
        <c:ser>
          <c:idx val="1"/>
          <c:order val="1"/>
          <c:tx>
            <c:strRef>
              <c:f>'PART I'!$B$303</c:f>
              <c:strCache>
                <c:ptCount val="1"/>
                <c:pt idx="0">
                  <c:v>Name of Division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numCache>
            </c:numRef>
          </c:xVal>
          <c:yVal>
            <c:numRef>
              <c:f>'PART I'!$F$303</c:f>
              <c:numCache>
                <c:formatCode>General</c:formatCode>
                <c:ptCount val="1"/>
              </c:numCache>
            </c:numRef>
          </c:yVal>
          <c:bubbleSize>
            <c:numLit>
              <c:formatCode>General</c:formatCode>
              <c:ptCount val="1"/>
              <c:pt idx="0">
                <c:v>1.0</c:v>
              </c:pt>
            </c:numLit>
          </c:bubbleSize>
          <c:bubble3D val="1"/>
        </c:ser>
        <c:ser>
          <c:idx val="2"/>
          <c:order val="2"/>
          <c:tx>
            <c:strRef>
              <c:f>'PART I'!$B$304</c:f>
              <c:strCache>
                <c:ptCount val="1"/>
                <c:pt idx="0">
                  <c:v>Name of Division 2</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numCache>
            </c:numRef>
          </c:xVal>
          <c:yVal>
            <c:numRef>
              <c:f>'PART I'!$F$304</c:f>
              <c:numCache>
                <c:formatCode>General</c:formatCode>
                <c:ptCount val="1"/>
              </c:numCache>
            </c:numRef>
          </c:yVal>
          <c:bubbleSize>
            <c:numLit>
              <c:formatCode>General</c:formatCode>
              <c:ptCount val="1"/>
              <c:pt idx="0">
                <c:v>1.0</c:v>
              </c:pt>
            </c:numLit>
          </c:bubbleSize>
          <c:bubble3D val="1"/>
        </c:ser>
        <c:ser>
          <c:idx val="3"/>
          <c:order val="3"/>
          <c:tx>
            <c:strRef>
              <c:f>'PART I'!$B$305</c:f>
              <c:strCache>
                <c:ptCount val="1"/>
                <c:pt idx="0">
                  <c:v>Name of Division 3</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numCache>
            </c:numRef>
          </c:xVal>
          <c:yVal>
            <c:numRef>
              <c:f>'PART I'!$F$305</c:f>
              <c:numCache>
                <c:formatCode>General</c:formatCode>
                <c:ptCount val="1"/>
              </c:numCache>
            </c:numRef>
          </c:yVal>
          <c:bubbleSize>
            <c:numLit>
              <c:formatCode>General</c:formatCode>
              <c:ptCount val="1"/>
              <c:pt idx="0">
                <c:v>1.0</c:v>
              </c:pt>
            </c:numLit>
          </c:bubbleSize>
          <c:bubble3D val="1"/>
        </c:ser>
        <c:ser>
          <c:idx val="5"/>
          <c:order val="4"/>
          <c:tx>
            <c:strRef>
              <c:f>'PART I'!$B$306</c:f>
              <c:strCache>
                <c:ptCount val="1"/>
                <c:pt idx="0">
                  <c:v>Name of Division 4</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numCache>
            </c:numRef>
          </c:xVal>
          <c:yVal>
            <c:numRef>
              <c:f>'PART I'!$F$306</c:f>
              <c:numCache>
                <c:formatCode>General</c:formatCode>
                <c:ptCount val="1"/>
              </c:numCache>
            </c:numRef>
          </c:yVal>
          <c:bubbleSize>
            <c:numLit>
              <c:formatCode>General</c:formatCode>
              <c:ptCount val="1"/>
              <c:pt idx="0">
                <c:v>1.0</c:v>
              </c:pt>
            </c:numLit>
          </c:bubbleSize>
          <c:bubble3D val="1"/>
        </c:ser>
        <c:ser>
          <c:idx val="4"/>
          <c:order val="5"/>
          <c:tx>
            <c:strRef>
              <c:f>'PART I'!$B$307</c:f>
              <c:strCache>
                <c:ptCount val="1"/>
                <c:pt idx="0">
                  <c:v>Name of Division 5</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35"/>
        <c:showNegBubbles val="0"/>
        <c:axId val="1762388224"/>
        <c:axId val="1768330032"/>
      </c:bubbleChart>
      <c:valAx>
        <c:axId val="1762388224"/>
        <c:scaling>
          <c:orientation val="minMax"/>
          <c:max val="10.0"/>
          <c:min val="0.0"/>
        </c:scaling>
        <c:delete val="1"/>
        <c:axPos val="b"/>
        <c:numFmt formatCode="General" sourceLinked="1"/>
        <c:majorTickMark val="out"/>
        <c:minorTickMark val="none"/>
        <c:tickLblPos val="nextTo"/>
        <c:crossAx val="1768330032"/>
        <c:crosses val="autoZero"/>
        <c:crossBetween val="midCat"/>
      </c:valAx>
      <c:valAx>
        <c:axId val="1768330032"/>
        <c:scaling>
          <c:orientation val="minMax"/>
          <c:max val="10.0"/>
          <c:min val="0.0"/>
        </c:scaling>
        <c:delete val="1"/>
        <c:axPos val="l"/>
        <c:numFmt formatCode="General" sourceLinked="1"/>
        <c:majorTickMark val="out"/>
        <c:minorTickMark val="none"/>
        <c:tickLblPos val="nextTo"/>
        <c:crossAx val="1762388224"/>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0.0</c:v>
                </c:pt>
                <c:pt idx="1">
                  <c:v>0.0</c:v>
                </c:pt>
                <c:pt idx="2">
                  <c:v>0.0</c:v>
                </c:pt>
              </c:numCache>
            </c:numRef>
          </c:cat>
          <c:val>
            <c:numRef>
              <c:f>EPS_EBIT!$D$14:$F$14</c:f>
              <c:numCache>
                <c:formatCode>"$"#,##0.00_);\("$"#,##0.00\)</c:formatCode>
                <c:ptCount val="3"/>
                <c:pt idx="0">
                  <c:v>0.0</c:v>
                </c:pt>
                <c:pt idx="1">
                  <c:v>0.0</c:v>
                </c:pt>
                <c:pt idx="2">
                  <c:v>0.0</c:v>
                </c:pt>
              </c:numCache>
            </c:numRef>
          </c:val>
          <c:smooth val="0"/>
        </c:ser>
        <c:ser>
          <c:idx val="1"/>
          <c:order val="1"/>
          <c:tx>
            <c:strRef>
              <c:f>EPS_EBIT!$H$6</c:f>
              <c:strCache>
                <c:ptCount val="1"/>
                <c:pt idx="0">
                  <c:v>Debt Financing</c:v>
                </c:pt>
              </c:strCache>
            </c:strRef>
          </c:tx>
          <c:marker>
            <c:symbol val="none"/>
          </c:marker>
          <c:cat>
            <c:numRef>
              <c:f>EPS_EBIT!$D$8:$F$8</c:f>
              <c:numCache>
                <c:formatCode>"$"#,##0;[Red]"$"#,##0</c:formatCode>
                <c:ptCount val="3"/>
                <c:pt idx="0">
                  <c:v>0.0</c:v>
                </c:pt>
                <c:pt idx="1">
                  <c:v>0.0</c:v>
                </c:pt>
                <c:pt idx="2">
                  <c:v>0.0</c:v>
                </c:pt>
              </c:numCache>
            </c:numRef>
          </c:cat>
          <c:val>
            <c:numRef>
              <c:f>EPS_EBIT!$H$14:$J$14</c:f>
              <c:numCache>
                <c:formatCode>"$"#,##0.00_);\("$"#,##0.00\)</c:formatCode>
                <c:ptCount val="3"/>
                <c:pt idx="0">
                  <c:v>0.0</c:v>
                </c:pt>
                <c:pt idx="1">
                  <c:v>0.0</c:v>
                </c:pt>
                <c:pt idx="2">
                  <c:v>0.0</c:v>
                </c:pt>
              </c:numCache>
            </c:numRef>
          </c:val>
          <c:smooth val="0"/>
        </c:ser>
        <c:dLbls>
          <c:showLegendKey val="0"/>
          <c:showVal val="0"/>
          <c:showCatName val="0"/>
          <c:showSerName val="0"/>
          <c:showPercent val="0"/>
          <c:showBubbleSize val="0"/>
        </c:dLbls>
        <c:smooth val="0"/>
        <c:axId val="-2090759648"/>
        <c:axId val="1763663232"/>
      </c:lineChart>
      <c:catAx>
        <c:axId val="-2090759648"/>
        <c:scaling>
          <c:orientation val="minMax"/>
        </c:scaling>
        <c:delete val="0"/>
        <c:axPos val="b"/>
        <c:numFmt formatCode="&quot;$&quot;#,##0;[Red]&quot;$&quot;#,##0" sourceLinked="1"/>
        <c:majorTickMark val="out"/>
        <c:minorTickMark val="none"/>
        <c:tickLblPos val="nextTo"/>
        <c:crossAx val="1763663232"/>
        <c:crosses val="autoZero"/>
        <c:auto val="1"/>
        <c:lblAlgn val="ctr"/>
        <c:lblOffset val="100"/>
        <c:noMultiLvlLbl val="0"/>
      </c:catAx>
      <c:valAx>
        <c:axId val="1763663232"/>
        <c:scaling>
          <c:orientation val="minMax"/>
        </c:scaling>
        <c:delete val="0"/>
        <c:axPos val="l"/>
        <c:majorGridlines/>
        <c:numFmt formatCode="&quot;$&quot;#,##0.00_);\(&quot;$&quot;#,##0.00\)" sourceLinked="1"/>
        <c:majorTickMark val="out"/>
        <c:minorTickMark val="none"/>
        <c:tickLblPos val="nextTo"/>
        <c:crossAx val="-20907596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hyperlink" Target="#'PART I'!B131"/><Relationship Id="rId20" Type="http://schemas.openxmlformats.org/officeDocument/2006/relationships/hyperlink" Target="#'Perceptual Map'!B2"/><Relationship Id="rId21" Type="http://schemas.openxmlformats.org/officeDocument/2006/relationships/hyperlink" Target="#SWOT!A2"/><Relationship Id="rId22" Type="http://schemas.openxmlformats.org/officeDocument/2006/relationships/hyperlink" Target="#QSPM!B2"/><Relationship Id="rId23" Type="http://schemas.openxmlformats.org/officeDocument/2006/relationships/hyperlink" Target="#GRAND!B2"/><Relationship Id="rId10" Type="http://schemas.openxmlformats.org/officeDocument/2006/relationships/hyperlink" Target="#'PART I'!B181"/><Relationship Id="rId11" Type="http://schemas.openxmlformats.org/officeDocument/2006/relationships/hyperlink" Target="#'PART I'!B294"/><Relationship Id="rId12" Type="http://schemas.openxmlformats.org/officeDocument/2006/relationships/hyperlink" Target="#'PART I'!B317"/><Relationship Id="rId13" Type="http://schemas.openxmlformats.org/officeDocument/2006/relationships/hyperlink" Target="#'IFE '!A1"/><Relationship Id="rId14" Type="http://schemas.openxmlformats.org/officeDocument/2006/relationships/hyperlink" Target="#'PART I'!A2"/><Relationship Id="rId15" Type="http://schemas.openxmlformats.org/officeDocument/2006/relationships/hyperlink" Target="#'EFE '!A1"/><Relationship Id="rId16" Type="http://schemas.openxmlformats.org/officeDocument/2006/relationships/hyperlink" Target="#CPM!C2"/><Relationship Id="rId17" Type="http://schemas.openxmlformats.org/officeDocument/2006/relationships/hyperlink" Target="#BCG!B5"/><Relationship Id="rId18" Type="http://schemas.openxmlformats.org/officeDocument/2006/relationships/hyperlink" Target="#IE!B2"/><Relationship Id="rId19" Type="http://schemas.openxmlformats.org/officeDocument/2006/relationships/hyperlink" Target="#SPACE!B2"/><Relationship Id="rId1" Type="http://schemas.openxmlformats.org/officeDocument/2006/relationships/hyperlink" Target="#'PART I'!B13"/><Relationship Id="rId2" Type="http://schemas.openxmlformats.org/officeDocument/2006/relationships/hyperlink" Target="#'PART I'!B255"/><Relationship Id="rId3" Type="http://schemas.openxmlformats.org/officeDocument/2006/relationships/hyperlink" Target="#'PART I'!B39"/><Relationship Id="rId4" Type="http://schemas.openxmlformats.org/officeDocument/2006/relationships/hyperlink" Target="#'PART I'!B55"/><Relationship Id="rId5" Type="http://schemas.openxmlformats.org/officeDocument/2006/relationships/hyperlink" Target="#'PART I'!B81"/><Relationship Id="rId6" Type="http://schemas.openxmlformats.org/officeDocument/2006/relationships/hyperlink" Target="#'PART I'!B311"/><Relationship Id="rId7" Type="http://schemas.openxmlformats.org/officeDocument/2006/relationships/hyperlink" Target="#'PART I'!B99"/><Relationship Id="rId8" Type="http://schemas.openxmlformats.org/officeDocument/2006/relationships/hyperlink" Target="#'PART I'!B155"/></Relationships>
</file>

<file path=xl/drawings/_rels/drawing10.xml.rels><?xml version="1.0" encoding="UTF-8" standalone="yes"?>
<Relationships xmlns="http://schemas.openxmlformats.org/package/2006/relationships"><Relationship Id="rId1" Type="http://schemas.openxmlformats.org/officeDocument/2006/relationships/hyperlink" Target="#'PART I'!B182"/><Relationship Id="rId2"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hyperlink" Target="#'PART I'!B256"/></Relationships>
</file>

<file path=xl/drawings/_rels/drawing13.xml.rels><?xml version="1.0" encoding="UTF-8" standalone="yes"?>
<Relationships xmlns="http://schemas.openxmlformats.org/package/2006/relationships"><Relationship Id="rId1" Type="http://schemas.openxmlformats.org/officeDocument/2006/relationships/hyperlink" Target="#'PART I'!B299"/><Relationship Id="rId2"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hyperlink" Target="#'PART II'!B107"/></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3" Type="http://schemas.openxmlformats.org/officeDocument/2006/relationships/hyperlink" Target="#'Financial Statements'!B18"/><Relationship Id="rId4" Type="http://schemas.openxmlformats.org/officeDocument/2006/relationships/hyperlink" Target="#'Company Valuation'!B3"/><Relationship Id="rId5" Type="http://schemas.openxmlformats.org/officeDocument/2006/relationships/hyperlink" Target="#'Company Valuation'!B14"/><Relationship Id="rId6" Type="http://schemas.openxmlformats.org/officeDocument/2006/relationships/hyperlink" Target="#'PART II'!B71"/><Relationship Id="rId7" Type="http://schemas.openxmlformats.org/officeDocument/2006/relationships/hyperlink" Target="#'PART II'!B107"/><Relationship Id="rId8" Type="http://schemas.openxmlformats.org/officeDocument/2006/relationships/hyperlink" Target="#'PART II'!B139"/><Relationship Id="rId9" Type="http://schemas.openxmlformats.org/officeDocument/2006/relationships/hyperlink" Target="#'PART II'!A2"/><Relationship Id="rId10" Type="http://schemas.openxmlformats.org/officeDocument/2006/relationships/hyperlink" Target="#EPS_EBIT!C4"/><Relationship Id="rId1" Type="http://schemas.openxmlformats.org/officeDocument/2006/relationships/hyperlink" Target="#'PART II'!B2"/><Relationship Id="rId2" Type="http://schemas.openxmlformats.org/officeDocument/2006/relationships/hyperlink" Target="#'Financial Statements'!B5"/></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1" Type="http://schemas.openxmlformats.org/officeDocument/2006/relationships/hyperlink" Target="#'PART I'!B68"/><Relationship Id="rId2" Type="http://schemas.openxmlformats.org/officeDocument/2006/relationships/hyperlink" Target="#'PART I'!B66"/></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PART I'!D132"/><Relationship Id="rId3" Type="http://schemas.openxmlformats.org/officeDocument/2006/relationships/hyperlink" Target="#'PART I'!B144"/></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hyperlink" Target="#'PART I'!B171"/></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0.04564</cdr:x>
      <cdr:y>0.50166</cdr:y>
    </cdr:from>
    <cdr:to>
      <cdr:x>0.96266</cdr:x>
      <cdr:y>0.50166</cdr:y>
    </cdr:to>
    <cdr:cxnSp macro="">
      <cdr:nvCxnSpPr>
        <cdr:cNvPr id="10" name="Straight Connector 9"/>
        <cdr:cNvCxnSpPr/>
      </cdr:nvCxnSpPr>
      <cdr:spPr>
        <a:xfrm xmlns:a="http://schemas.openxmlformats.org/drawingml/2006/main">
          <a:off x="209551" y="1438275"/>
          <a:ext cx="421005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400051</xdr:colOff>
      <xdr:row>24</xdr:row>
      <xdr:rowOff>152400</xdr:rowOff>
    </xdr:from>
    <xdr:to>
      <xdr:col>5</xdr:col>
      <xdr:colOff>409575</xdr:colOff>
      <xdr:row>35</xdr:row>
      <xdr:rowOff>104775</xdr:rowOff>
    </xdr:to>
    <xdr:cxnSp macro="">
      <xdr:nvCxnSpPr>
        <xdr:cNvPr id="19" name="Straight Connector 18"/>
        <xdr:cNvCxnSpPr/>
      </xdr:nvCxnSpPr>
      <xdr:spPr>
        <a:xfrm flipH="1">
          <a:off x="3448051" y="11049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30</xdr:row>
      <xdr:rowOff>38101</xdr:rowOff>
    </xdr:from>
    <xdr:to>
      <xdr:col>8</xdr:col>
      <xdr:colOff>209550</xdr:colOff>
      <xdr:row>30</xdr:row>
      <xdr:rowOff>47625</xdr:rowOff>
    </xdr:to>
    <xdr:cxnSp macro="">
      <xdr:nvCxnSpPr>
        <xdr:cNvPr id="22" name="Straight Connector 21"/>
        <xdr:cNvCxnSpPr/>
      </xdr:nvCxnSpPr>
      <xdr:spPr>
        <a:xfrm flipV="1">
          <a:off x="1762125" y="2133601"/>
          <a:ext cx="332422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85725</xdr:rowOff>
    </xdr:from>
    <xdr:to>
      <xdr:col>7</xdr:col>
      <xdr:colOff>247650</xdr:colOff>
      <xdr:row>22</xdr:row>
      <xdr:rowOff>85725</xdr:rowOff>
    </xdr:to>
    <xdr:cxnSp macro="">
      <xdr:nvCxnSpPr>
        <xdr:cNvPr id="25" name="Straight Arrow Connector 24"/>
        <xdr:cNvCxnSpPr/>
      </xdr:nvCxnSpPr>
      <xdr:spPr>
        <a:xfrm>
          <a:off x="2362200" y="657225"/>
          <a:ext cx="2076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13</xdr:row>
      <xdr:rowOff>114300</xdr:rowOff>
    </xdr:from>
    <xdr:to>
      <xdr:col>8</xdr:col>
      <xdr:colOff>28575</xdr:colOff>
      <xdr:row>13</xdr:row>
      <xdr:rowOff>114300</xdr:rowOff>
    </xdr:to>
    <xdr:cxnSp macro="">
      <xdr:nvCxnSpPr>
        <xdr:cNvPr id="18" name="Straight Arrow Connector 17"/>
        <xdr:cNvCxnSpPr/>
      </xdr:nvCxnSpPr>
      <xdr:spPr>
        <a:xfrm>
          <a:off x="2428875" y="2590800"/>
          <a:ext cx="2476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cdr:cNvCxnSpPr/>
      </cdr:nvCxnSpPr>
      <cdr:spPr>
        <a:xfrm xmlns:a="http://schemas.openxmlformats.org/drawingml/2006/main" flipV="1">
          <a:off x="685800" y="1009651"/>
          <a:ext cx="3238500" cy="1904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autoPageBreaks="0"/>
  </sheetPr>
  <dimension ref="A1:AT977"/>
  <sheetViews>
    <sheetView showGridLines="0" tabSelected="1" workbookViewId="0">
      <pane ySplit="1" topLeftCell="A2" activePane="bottomLeft" state="frozen"/>
      <selection pane="bottomLeft" activeCell="B2" sqref="B2:G2"/>
    </sheetView>
  </sheetViews>
  <sheetFormatPr baseColWidth="10" defaultColWidth="8.83203125" defaultRowHeight="15" x14ac:dyDescent="0.2"/>
  <cols>
    <col min="1" max="1" width="5.1640625" style="476" customWidth="1"/>
    <col min="2" max="2" width="96.6640625" style="476" customWidth="1"/>
    <col min="3" max="3" width="8.83203125" style="476"/>
    <col min="4" max="4" width="10.5" style="476" customWidth="1"/>
    <col min="5" max="5" width="4.6640625" style="476" customWidth="1"/>
    <col min="6" max="6" width="11.1640625" style="476" customWidth="1"/>
    <col min="7" max="7" width="5" style="476" customWidth="1"/>
    <col min="8" max="8" width="12.33203125" style="476" customWidth="1"/>
    <col min="9" max="9" width="5.33203125" style="476" customWidth="1"/>
    <col min="10" max="10" width="11.5" style="476" bestFit="1" customWidth="1"/>
    <col min="11" max="16384" width="8.83203125" style="476"/>
  </cols>
  <sheetData>
    <row r="1" spans="1:22" ht="87.75" customHeight="1" thickBot="1" x14ac:dyDescent="0.25">
      <c r="A1" s="12"/>
      <c r="B1" s="556"/>
      <c r="C1" s="556"/>
      <c r="D1" s="556"/>
      <c r="E1" s="556"/>
      <c r="F1" s="556"/>
      <c r="G1" s="556"/>
      <c r="H1" s="12"/>
      <c r="I1" s="12"/>
      <c r="J1" s="12"/>
      <c r="K1" s="12"/>
      <c r="L1" s="12"/>
      <c r="M1" s="12"/>
      <c r="N1" s="12"/>
      <c r="O1" s="12"/>
      <c r="P1" s="12"/>
      <c r="Q1" s="12"/>
      <c r="R1" s="12"/>
      <c r="S1" s="12"/>
      <c r="T1" s="12"/>
      <c r="U1" s="12"/>
      <c r="V1" s="12"/>
    </row>
    <row r="2" spans="1:22" ht="31.5" customHeight="1" thickBot="1" x14ac:dyDescent="0.3">
      <c r="A2" s="12"/>
      <c r="B2" s="547" t="s">
        <v>381</v>
      </c>
      <c r="C2" s="548"/>
      <c r="D2" s="548"/>
      <c r="E2" s="548"/>
      <c r="F2" s="548"/>
      <c r="G2" s="549"/>
      <c r="H2" s="19"/>
      <c r="I2" s="19"/>
      <c r="J2" s="19"/>
      <c r="K2" s="19"/>
      <c r="L2" s="12"/>
      <c r="M2" s="12"/>
      <c r="N2" s="12"/>
      <c r="O2" s="12"/>
      <c r="P2" s="12"/>
      <c r="Q2" s="12"/>
      <c r="R2" s="12"/>
      <c r="S2" s="12"/>
      <c r="T2" s="12"/>
      <c r="U2" s="12"/>
      <c r="V2" s="12"/>
    </row>
    <row r="3" spans="1:22" ht="11.25" customHeight="1" thickBot="1" x14ac:dyDescent="0.25">
      <c r="A3" s="21"/>
      <c r="B3" s="21"/>
      <c r="C3" s="21"/>
      <c r="D3" s="21"/>
      <c r="E3" s="21"/>
      <c r="F3" s="21"/>
      <c r="G3" s="21"/>
      <c r="H3" s="21"/>
      <c r="I3" s="19"/>
      <c r="J3" s="19"/>
      <c r="K3" s="19"/>
      <c r="L3" s="12"/>
      <c r="M3" s="12"/>
      <c r="N3" s="12"/>
      <c r="O3" s="12"/>
      <c r="P3" s="12"/>
      <c r="Q3" s="12"/>
      <c r="R3" s="12"/>
      <c r="S3" s="12"/>
      <c r="T3" s="12"/>
      <c r="U3" s="12"/>
      <c r="V3" s="12"/>
    </row>
    <row r="4" spans="1:22" ht="14.25" customHeight="1" thickBot="1" x14ac:dyDescent="0.25">
      <c r="A4" s="473"/>
      <c r="B4" s="278" t="s">
        <v>0</v>
      </c>
      <c r="C4" s="279"/>
      <c r="D4" s="279"/>
      <c r="E4" s="279"/>
      <c r="F4" s="279"/>
      <c r="G4" s="280"/>
      <c r="H4" s="19"/>
      <c r="I4" s="19"/>
      <c r="J4" s="19"/>
      <c r="K4" s="19"/>
      <c r="L4" s="12"/>
      <c r="M4" s="12"/>
      <c r="N4" s="12"/>
      <c r="O4" s="12"/>
      <c r="P4" s="12"/>
      <c r="Q4" s="12"/>
      <c r="R4" s="12"/>
      <c r="S4" s="12"/>
      <c r="T4" s="12"/>
      <c r="U4" s="12"/>
      <c r="V4" s="12"/>
    </row>
    <row r="5" spans="1:22" ht="78.75" customHeight="1" thickBot="1" x14ac:dyDescent="0.25">
      <c r="A5" s="473"/>
      <c r="B5" s="557" t="s">
        <v>272</v>
      </c>
      <c r="C5" s="558"/>
      <c r="D5" s="558"/>
      <c r="E5" s="558"/>
      <c r="F5" s="558"/>
      <c r="G5" s="559"/>
      <c r="H5" s="19"/>
      <c r="I5" s="19"/>
      <c r="J5" s="19"/>
      <c r="K5" s="22"/>
      <c r="L5" s="12"/>
      <c r="M5" s="12"/>
      <c r="N5" s="12"/>
      <c r="O5" s="12"/>
      <c r="P5" s="12"/>
      <c r="Q5" s="12"/>
      <c r="R5" s="12"/>
      <c r="S5" s="12"/>
      <c r="T5" s="12"/>
      <c r="U5" s="12"/>
      <c r="V5" s="12"/>
    </row>
    <row r="6" spans="1:22" ht="17" thickBot="1" x14ac:dyDescent="0.25">
      <c r="A6" s="19"/>
      <c r="B6" s="21"/>
      <c r="C6" s="21"/>
      <c r="D6" s="21"/>
      <c r="E6" s="21"/>
      <c r="F6" s="21"/>
      <c r="G6" s="21"/>
      <c r="H6" s="19"/>
      <c r="I6" s="19"/>
      <c r="J6" s="19"/>
      <c r="K6" s="19"/>
      <c r="L6" s="12"/>
      <c r="M6" s="12"/>
      <c r="N6" s="12"/>
      <c r="O6" s="12"/>
      <c r="P6" s="12"/>
      <c r="Q6" s="12"/>
      <c r="R6" s="12"/>
      <c r="S6" s="12"/>
      <c r="T6" s="12"/>
      <c r="U6" s="12"/>
      <c r="V6" s="12"/>
    </row>
    <row r="7" spans="1:22" ht="26" thickBot="1" x14ac:dyDescent="0.3">
      <c r="A7" s="1"/>
      <c r="B7" s="547" t="s">
        <v>1</v>
      </c>
      <c r="C7" s="548"/>
      <c r="D7" s="548"/>
      <c r="E7" s="548"/>
      <c r="F7" s="548"/>
      <c r="G7" s="549"/>
      <c r="H7" s="19"/>
      <c r="I7" s="19"/>
      <c r="J7" s="19"/>
      <c r="K7" s="19"/>
      <c r="L7" s="12"/>
      <c r="M7" s="12"/>
      <c r="N7" s="12"/>
      <c r="O7" s="12"/>
      <c r="P7" s="12"/>
      <c r="Q7" s="12"/>
      <c r="R7" s="12"/>
      <c r="S7" s="12"/>
      <c r="T7" s="12"/>
      <c r="U7" s="12"/>
      <c r="V7" s="12"/>
    </row>
    <row r="8" spans="1:22" ht="14.25" customHeight="1" thickBot="1" x14ac:dyDescent="0.25">
      <c r="A8" s="2"/>
      <c r="B8" s="23"/>
      <c r="C8" s="23"/>
      <c r="D8" s="23"/>
      <c r="E8" s="23"/>
      <c r="F8" s="23"/>
      <c r="G8" s="23"/>
      <c r="H8" s="19"/>
      <c r="I8" s="19"/>
      <c r="J8" s="19"/>
      <c r="K8" s="19"/>
      <c r="L8" s="12"/>
      <c r="M8" s="12"/>
      <c r="N8" s="12"/>
      <c r="O8" s="12"/>
      <c r="P8" s="12"/>
      <c r="Q8" s="12"/>
      <c r="R8" s="12"/>
      <c r="S8" s="12"/>
      <c r="T8" s="12"/>
      <c r="U8" s="12"/>
      <c r="V8" s="12"/>
    </row>
    <row r="9" spans="1:22" ht="33.75" customHeight="1" thickBot="1" x14ac:dyDescent="0.25">
      <c r="A9" s="24">
        <v>1</v>
      </c>
      <c r="B9" s="550" t="s">
        <v>355</v>
      </c>
      <c r="C9" s="551"/>
      <c r="D9" s="551"/>
      <c r="E9" s="551"/>
      <c r="F9" s="551"/>
      <c r="G9" s="552"/>
      <c r="H9" s="19"/>
      <c r="I9" s="19"/>
      <c r="J9" s="19"/>
      <c r="K9" s="19"/>
      <c r="L9" s="12"/>
      <c r="M9" s="12"/>
      <c r="N9" s="12"/>
      <c r="O9" s="12"/>
      <c r="P9" s="12"/>
      <c r="Q9" s="12"/>
      <c r="R9" s="12"/>
      <c r="S9" s="12"/>
      <c r="T9" s="12"/>
      <c r="U9" s="12"/>
      <c r="V9" s="12"/>
    </row>
    <row r="10" spans="1:22" ht="17" thickBot="1" x14ac:dyDescent="0.25">
      <c r="A10" s="25"/>
      <c r="B10" s="26"/>
      <c r="C10" s="19"/>
      <c r="D10" s="19"/>
      <c r="E10" s="19"/>
      <c r="F10" s="19"/>
      <c r="G10" s="19"/>
      <c r="H10" s="19"/>
      <c r="I10" s="19"/>
      <c r="J10" s="19"/>
      <c r="K10" s="19"/>
      <c r="L10" s="12"/>
      <c r="M10" s="12"/>
      <c r="N10" s="12"/>
      <c r="O10" s="12"/>
      <c r="P10" s="12"/>
      <c r="Q10" s="12"/>
      <c r="R10" s="12"/>
      <c r="S10" s="12"/>
      <c r="T10" s="12"/>
      <c r="U10" s="12"/>
      <c r="V10" s="12"/>
    </row>
    <row r="11" spans="1:22" ht="77.25" customHeight="1" thickBot="1" x14ac:dyDescent="0.25">
      <c r="A11" s="24">
        <v>2</v>
      </c>
      <c r="B11" s="553" t="s">
        <v>354</v>
      </c>
      <c r="C11" s="554"/>
      <c r="D11" s="554"/>
      <c r="E11" s="554"/>
      <c r="F11" s="554"/>
      <c r="G11" s="555"/>
      <c r="H11" s="19"/>
      <c r="I11" s="19"/>
      <c r="J11" s="19"/>
      <c r="K11" s="19"/>
      <c r="L11" s="12"/>
      <c r="M11" s="12"/>
      <c r="N11" s="12"/>
      <c r="O11" s="12"/>
      <c r="P11" s="12"/>
      <c r="Q11" s="12"/>
      <c r="R11" s="12"/>
      <c r="S11" s="12"/>
      <c r="T11" s="12"/>
      <c r="U11" s="12"/>
      <c r="V11" s="12"/>
    </row>
    <row r="12" spans="1:22" ht="19" thickBot="1" x14ac:dyDescent="0.25">
      <c r="A12" s="19"/>
      <c r="B12" s="27"/>
      <c r="C12" s="19"/>
      <c r="D12" s="19"/>
      <c r="E12" s="19"/>
      <c r="F12" s="19"/>
      <c r="G12" s="19"/>
      <c r="H12" s="19"/>
      <c r="I12" s="19"/>
      <c r="J12" s="19"/>
      <c r="K12" s="19"/>
      <c r="L12" s="12"/>
      <c r="M12" s="12"/>
      <c r="N12" s="12"/>
      <c r="O12" s="12"/>
      <c r="P12" s="12"/>
      <c r="Q12" s="12"/>
      <c r="R12" s="12"/>
      <c r="S12" s="12"/>
      <c r="T12" s="12"/>
      <c r="U12" s="12"/>
      <c r="V12" s="12"/>
    </row>
    <row r="13" spans="1:22" ht="26" thickBot="1" x14ac:dyDescent="0.3">
      <c r="A13" s="19"/>
      <c r="B13" s="547" t="s">
        <v>3</v>
      </c>
      <c r="C13" s="548"/>
      <c r="D13" s="548"/>
      <c r="E13" s="548"/>
      <c r="F13" s="548"/>
      <c r="G13" s="549"/>
      <c r="H13" s="19"/>
      <c r="I13" s="19"/>
      <c r="J13" s="19"/>
      <c r="K13" s="19"/>
      <c r="L13" s="12"/>
      <c r="M13" s="12"/>
      <c r="N13" s="12"/>
      <c r="O13" s="12"/>
      <c r="P13" s="12"/>
      <c r="Q13" s="12"/>
      <c r="R13" s="12"/>
      <c r="S13" s="12"/>
      <c r="T13" s="12"/>
      <c r="U13" s="12"/>
      <c r="V13" s="12"/>
    </row>
    <row r="14" spans="1:22" ht="17" thickBot="1" x14ac:dyDescent="0.25">
      <c r="A14" s="19"/>
      <c r="B14" s="19"/>
      <c r="C14" s="19"/>
      <c r="D14" s="19"/>
      <c r="E14" s="19"/>
      <c r="F14" s="19"/>
      <c r="G14" s="19"/>
      <c r="H14" s="19"/>
      <c r="I14" s="19"/>
      <c r="J14" s="19"/>
      <c r="K14" s="19"/>
      <c r="L14" s="12"/>
      <c r="M14" s="12"/>
      <c r="N14" s="12"/>
      <c r="O14" s="12"/>
      <c r="P14" s="12"/>
      <c r="Q14" s="12"/>
      <c r="R14" s="12"/>
      <c r="S14" s="12"/>
      <c r="T14" s="12"/>
      <c r="U14" s="12"/>
      <c r="V14" s="12"/>
    </row>
    <row r="15" spans="1:22" ht="63.75" customHeight="1" thickBot="1" x14ac:dyDescent="0.25">
      <c r="A15" s="24">
        <v>1</v>
      </c>
      <c r="B15" s="550" t="s">
        <v>318</v>
      </c>
      <c r="C15" s="551"/>
      <c r="D15" s="551"/>
      <c r="E15" s="551"/>
      <c r="F15" s="551"/>
      <c r="G15" s="552"/>
      <c r="H15" s="19"/>
      <c r="I15" s="19"/>
      <c r="J15" s="19"/>
      <c r="K15" s="19"/>
      <c r="L15" s="12"/>
      <c r="M15" s="12"/>
      <c r="N15" s="12"/>
      <c r="O15" s="12"/>
      <c r="P15" s="12"/>
      <c r="Q15" s="12"/>
      <c r="R15" s="12"/>
      <c r="S15" s="12"/>
      <c r="T15" s="12"/>
      <c r="U15" s="12"/>
      <c r="V15" s="12"/>
    </row>
    <row r="16" spans="1:22" ht="17" thickBot="1" x14ac:dyDescent="0.25">
      <c r="A16" s="19"/>
      <c r="B16" s="473"/>
      <c r="C16" s="473"/>
      <c r="D16" s="473"/>
      <c r="E16" s="473"/>
      <c r="F16" s="473"/>
      <c r="G16" s="473"/>
      <c r="H16" s="19"/>
      <c r="I16" s="19"/>
      <c r="J16" s="19"/>
      <c r="K16" s="19"/>
      <c r="L16" s="12"/>
      <c r="M16" s="12"/>
      <c r="N16" s="12"/>
      <c r="O16" s="12"/>
      <c r="P16" s="12"/>
      <c r="Q16" s="12"/>
      <c r="R16" s="12"/>
      <c r="S16" s="12"/>
      <c r="T16" s="12"/>
      <c r="U16" s="12"/>
      <c r="V16" s="12"/>
    </row>
    <row r="17" spans="1:22" ht="121.5" customHeight="1" thickBot="1" x14ac:dyDescent="0.25">
      <c r="A17" s="24">
        <v>2</v>
      </c>
      <c r="B17" s="550" t="s">
        <v>326</v>
      </c>
      <c r="C17" s="551"/>
      <c r="D17" s="551"/>
      <c r="E17" s="551"/>
      <c r="F17" s="551"/>
      <c r="G17" s="552"/>
      <c r="H17" s="19"/>
      <c r="I17" s="19"/>
      <c r="J17" s="19"/>
      <c r="K17" s="19"/>
      <c r="L17" s="12"/>
      <c r="M17" s="12"/>
      <c r="N17" s="12"/>
      <c r="O17" s="12"/>
      <c r="P17" s="12"/>
      <c r="Q17" s="12"/>
      <c r="R17" s="12"/>
      <c r="S17" s="12"/>
      <c r="T17" s="12"/>
      <c r="U17" s="12"/>
      <c r="V17" s="12"/>
    </row>
    <row r="18" spans="1:22" ht="17" thickBot="1" x14ac:dyDescent="0.25">
      <c r="A18" s="19"/>
      <c r="B18" s="473"/>
      <c r="C18" s="473"/>
      <c r="D18" s="473"/>
      <c r="E18" s="473"/>
      <c r="F18" s="473"/>
      <c r="G18" s="473"/>
      <c r="H18" s="19"/>
      <c r="I18" s="19"/>
      <c r="J18" s="19"/>
      <c r="K18" s="19"/>
      <c r="L18" s="12"/>
      <c r="M18" s="12"/>
      <c r="N18" s="12"/>
      <c r="O18" s="12"/>
      <c r="P18" s="12"/>
      <c r="Q18" s="12"/>
      <c r="R18" s="12"/>
      <c r="S18" s="12"/>
      <c r="T18" s="12"/>
      <c r="U18" s="12"/>
      <c r="V18" s="12"/>
    </row>
    <row r="19" spans="1:22" ht="32.25" customHeight="1" thickBot="1" x14ac:dyDescent="0.25">
      <c r="A19" s="24">
        <v>3</v>
      </c>
      <c r="B19" s="550" t="s">
        <v>350</v>
      </c>
      <c r="C19" s="551"/>
      <c r="D19" s="551"/>
      <c r="E19" s="551"/>
      <c r="F19" s="551"/>
      <c r="G19" s="552"/>
      <c r="H19" s="19"/>
      <c r="I19" s="19"/>
      <c r="J19" s="19"/>
      <c r="K19" s="19"/>
      <c r="L19" s="12"/>
      <c r="M19" s="12"/>
      <c r="N19" s="12"/>
      <c r="O19" s="12"/>
      <c r="P19" s="12"/>
      <c r="Q19" s="12"/>
      <c r="R19" s="12"/>
      <c r="S19" s="12"/>
      <c r="T19" s="12"/>
      <c r="U19" s="12"/>
      <c r="V19" s="12"/>
    </row>
    <row r="20" spans="1:22" ht="16" x14ac:dyDescent="0.2">
      <c r="A20" s="19"/>
      <c r="B20" s="19"/>
      <c r="C20" s="19"/>
      <c r="D20" s="19"/>
      <c r="E20" s="19"/>
      <c r="F20" s="19"/>
      <c r="G20" s="19"/>
      <c r="H20" s="19"/>
      <c r="I20" s="19"/>
      <c r="J20" s="19"/>
      <c r="K20" s="19"/>
      <c r="L20" s="12"/>
      <c r="M20" s="12"/>
      <c r="N20" s="12"/>
      <c r="O20" s="12"/>
      <c r="P20" s="12"/>
      <c r="Q20" s="12"/>
      <c r="R20" s="12"/>
      <c r="S20" s="12"/>
      <c r="T20" s="12"/>
      <c r="U20" s="12"/>
      <c r="V20" s="12"/>
    </row>
    <row r="21" spans="1:22" ht="16" x14ac:dyDescent="0.2">
      <c r="A21" s="473"/>
      <c r="B21" s="281" t="s">
        <v>4</v>
      </c>
      <c r="C21" s="473"/>
      <c r="D21" s="473"/>
      <c r="E21" s="473"/>
      <c r="F21" s="473"/>
      <c r="G21" s="473"/>
      <c r="H21" s="473"/>
      <c r="I21" s="19"/>
      <c r="J21" s="19"/>
      <c r="K21" s="19"/>
      <c r="L21" s="12"/>
      <c r="M21" s="12"/>
      <c r="N21" s="12"/>
      <c r="O21" s="12"/>
      <c r="P21" s="12"/>
      <c r="Q21" s="12"/>
      <c r="R21" s="12"/>
      <c r="S21" s="12"/>
      <c r="T21" s="12"/>
      <c r="U21" s="12"/>
      <c r="V21" s="12"/>
    </row>
    <row r="22" spans="1:22" ht="16" x14ac:dyDescent="0.2">
      <c r="A22" s="473"/>
      <c r="B22" s="281" t="s">
        <v>5</v>
      </c>
      <c r="C22" s="473"/>
      <c r="D22" s="473"/>
      <c r="E22" s="473"/>
      <c r="F22" s="473"/>
      <c r="G22" s="473"/>
      <c r="H22" s="473"/>
      <c r="I22" s="19"/>
      <c r="J22" s="19"/>
      <c r="K22" s="19"/>
      <c r="L22" s="12"/>
      <c r="M22" s="12"/>
      <c r="N22" s="12"/>
      <c r="O22" s="12"/>
      <c r="P22" s="12"/>
      <c r="Q22" s="12"/>
      <c r="R22" s="12"/>
      <c r="S22" s="12"/>
      <c r="T22" s="12"/>
      <c r="U22" s="12"/>
      <c r="V22" s="12"/>
    </row>
    <row r="23" spans="1:22" ht="16" x14ac:dyDescent="0.2">
      <c r="A23" s="473"/>
      <c r="B23" s="281" t="s">
        <v>6</v>
      </c>
      <c r="C23" s="473"/>
      <c r="D23" s="473"/>
      <c r="E23" s="473"/>
      <c r="F23" s="473"/>
      <c r="G23" s="473"/>
      <c r="H23" s="473"/>
      <c r="I23" s="19"/>
      <c r="J23" s="19"/>
      <c r="K23" s="19"/>
      <c r="L23" s="12"/>
      <c r="M23" s="12"/>
      <c r="N23" s="12"/>
      <c r="O23" s="12"/>
      <c r="P23" s="12"/>
      <c r="Q23" s="12"/>
      <c r="R23" s="12"/>
      <c r="S23" s="12"/>
      <c r="T23" s="12"/>
      <c r="U23" s="12"/>
      <c r="V23" s="12"/>
    </row>
    <row r="24" spans="1:22" ht="16" x14ac:dyDescent="0.2">
      <c r="A24" s="473"/>
      <c r="B24" s="281" t="s">
        <v>7</v>
      </c>
      <c r="C24" s="473"/>
      <c r="D24" s="473"/>
      <c r="E24" s="473"/>
      <c r="F24" s="473"/>
      <c r="G24" s="473"/>
      <c r="H24" s="473"/>
      <c r="I24" s="19"/>
      <c r="J24" s="19"/>
      <c r="K24" s="19"/>
      <c r="L24" s="12"/>
      <c r="M24" s="12"/>
      <c r="N24" s="12"/>
      <c r="O24" s="12"/>
      <c r="P24" s="12"/>
      <c r="Q24" s="12"/>
      <c r="R24" s="12"/>
      <c r="S24" s="12"/>
      <c r="T24" s="12"/>
      <c r="U24" s="12"/>
      <c r="V24" s="12"/>
    </row>
    <row r="25" spans="1:22" ht="16" x14ac:dyDescent="0.2">
      <c r="A25" s="473"/>
      <c r="B25" s="473"/>
      <c r="C25" s="473"/>
      <c r="D25" s="473"/>
      <c r="E25" s="473"/>
      <c r="F25" s="473"/>
      <c r="G25" s="473"/>
      <c r="H25" s="473"/>
      <c r="I25" s="19"/>
      <c r="J25" s="19"/>
      <c r="K25" s="19"/>
      <c r="L25" s="12"/>
      <c r="M25" s="12"/>
      <c r="N25" s="12"/>
      <c r="O25" s="12"/>
      <c r="P25" s="12"/>
      <c r="Q25" s="12"/>
      <c r="R25" s="12"/>
      <c r="S25" s="12"/>
      <c r="T25" s="12"/>
      <c r="U25" s="12"/>
      <c r="V25" s="12"/>
    </row>
    <row r="26" spans="1:22" ht="17" thickBot="1" x14ac:dyDescent="0.25">
      <c r="A26" s="473"/>
      <c r="B26" s="473"/>
      <c r="C26" s="473"/>
      <c r="D26" s="473"/>
      <c r="E26" s="473"/>
      <c r="F26" s="473"/>
      <c r="G26" s="473"/>
      <c r="H26" s="473"/>
      <c r="I26" s="19"/>
      <c r="J26" s="19"/>
      <c r="K26" s="19"/>
      <c r="L26" s="12"/>
      <c r="M26" s="12"/>
      <c r="N26" s="12"/>
      <c r="O26" s="12"/>
      <c r="P26" s="12"/>
      <c r="Q26" s="12"/>
      <c r="R26" s="12"/>
      <c r="S26" s="12"/>
      <c r="T26" s="12"/>
      <c r="U26" s="12"/>
      <c r="V26" s="12"/>
    </row>
    <row r="27" spans="1:22" ht="17" thickBot="1" x14ac:dyDescent="0.25">
      <c r="A27" s="282"/>
      <c r="B27" s="283" t="s">
        <v>2</v>
      </c>
      <c r="C27" s="270"/>
      <c r="D27" s="284" t="s">
        <v>8</v>
      </c>
      <c r="E27" s="270"/>
      <c r="F27" s="284" t="s">
        <v>9</v>
      </c>
      <c r="G27" s="473"/>
      <c r="H27" s="473"/>
      <c r="I27" s="19"/>
      <c r="J27" s="19"/>
      <c r="K27" s="19"/>
      <c r="L27" s="12"/>
      <c r="M27" s="12"/>
      <c r="N27" s="12"/>
      <c r="O27" s="12"/>
      <c r="P27" s="12"/>
      <c r="Q27" s="12"/>
      <c r="R27" s="12"/>
      <c r="S27" s="12"/>
      <c r="T27" s="12"/>
      <c r="U27" s="12"/>
      <c r="V27" s="12"/>
    </row>
    <row r="28" spans="1:22" ht="16" x14ac:dyDescent="0.2">
      <c r="A28" s="285">
        <v>1</v>
      </c>
      <c r="B28" s="286"/>
      <c r="C28" s="270"/>
      <c r="D28" s="287"/>
      <c r="E28" s="288"/>
      <c r="F28" s="289"/>
      <c r="G28" s="473"/>
      <c r="H28" s="473"/>
      <c r="I28" s="19"/>
      <c r="J28" s="19"/>
      <c r="K28" s="19"/>
      <c r="L28" s="12"/>
      <c r="M28" s="12"/>
      <c r="N28" s="12"/>
      <c r="O28" s="12"/>
      <c r="P28" s="12"/>
      <c r="Q28" s="12"/>
      <c r="R28" s="12"/>
      <c r="S28" s="12"/>
      <c r="T28" s="12"/>
      <c r="U28" s="12"/>
      <c r="V28" s="12"/>
    </row>
    <row r="29" spans="1:22" ht="16" x14ac:dyDescent="0.2">
      <c r="A29" s="285">
        <v>2</v>
      </c>
      <c r="B29" s="290"/>
      <c r="C29" s="270"/>
      <c r="D29" s="287"/>
      <c r="E29" s="288"/>
      <c r="F29" s="289"/>
      <c r="G29" s="473"/>
      <c r="H29" s="473"/>
      <c r="I29" s="19"/>
      <c r="J29" s="19"/>
      <c r="K29" s="19"/>
      <c r="L29" s="12"/>
      <c r="M29" s="12"/>
      <c r="N29" s="12"/>
      <c r="O29" s="12"/>
      <c r="P29" s="12"/>
      <c r="Q29" s="12"/>
      <c r="R29" s="12"/>
      <c r="S29" s="12"/>
      <c r="T29" s="12"/>
      <c r="U29" s="12"/>
      <c r="V29" s="12"/>
    </row>
    <row r="30" spans="1:22" ht="16" x14ac:dyDescent="0.2">
      <c r="A30" s="285">
        <v>3</v>
      </c>
      <c r="B30" s="290"/>
      <c r="C30" s="270"/>
      <c r="D30" s="287"/>
      <c r="E30" s="288"/>
      <c r="F30" s="289"/>
      <c r="G30" s="473"/>
      <c r="H30" s="473"/>
      <c r="I30" s="19"/>
      <c r="J30" s="19"/>
      <c r="K30" s="19"/>
      <c r="L30" s="12"/>
      <c r="M30" s="12"/>
      <c r="N30" s="12"/>
      <c r="O30" s="12"/>
      <c r="P30" s="12"/>
      <c r="Q30" s="12"/>
      <c r="R30" s="12"/>
      <c r="S30" s="12"/>
      <c r="T30" s="12"/>
      <c r="U30" s="12"/>
      <c r="V30" s="12"/>
    </row>
    <row r="31" spans="1:22" ht="16" x14ac:dyDescent="0.2">
      <c r="A31" s="285">
        <v>4</v>
      </c>
      <c r="B31" s="290"/>
      <c r="C31" s="270"/>
      <c r="D31" s="287"/>
      <c r="E31" s="288"/>
      <c r="F31" s="289"/>
      <c r="G31" s="473"/>
      <c r="H31" s="473"/>
      <c r="I31" s="19"/>
      <c r="J31" s="19"/>
      <c r="K31" s="19"/>
      <c r="L31" s="12"/>
      <c r="M31" s="12"/>
      <c r="N31" s="12"/>
      <c r="O31" s="12"/>
      <c r="P31" s="12"/>
      <c r="Q31" s="12"/>
      <c r="R31" s="12"/>
      <c r="S31" s="12"/>
      <c r="T31" s="12"/>
      <c r="U31" s="12"/>
      <c r="V31" s="12"/>
    </row>
    <row r="32" spans="1:22" ht="16" x14ac:dyDescent="0.2">
      <c r="A32" s="285">
        <v>5</v>
      </c>
      <c r="B32" s="290"/>
      <c r="C32" s="270"/>
      <c r="D32" s="287"/>
      <c r="E32" s="288"/>
      <c r="F32" s="289"/>
      <c r="G32" s="473"/>
      <c r="H32" s="473"/>
      <c r="I32" s="19"/>
      <c r="J32" s="19"/>
      <c r="K32" s="19"/>
      <c r="L32" s="12"/>
      <c r="M32" s="12"/>
      <c r="N32" s="12"/>
      <c r="O32" s="12"/>
      <c r="P32" s="12"/>
      <c r="Q32" s="12"/>
      <c r="R32" s="12"/>
      <c r="S32" s="12"/>
      <c r="T32" s="12"/>
      <c r="U32" s="12"/>
      <c r="V32" s="12"/>
    </row>
    <row r="33" spans="1:22" ht="16" x14ac:dyDescent="0.2">
      <c r="A33" s="285">
        <v>6</v>
      </c>
      <c r="B33" s="290"/>
      <c r="C33" s="270"/>
      <c r="D33" s="287"/>
      <c r="E33" s="288"/>
      <c r="F33" s="289"/>
      <c r="G33" s="473"/>
      <c r="H33" s="473"/>
      <c r="I33" s="19"/>
      <c r="J33" s="19"/>
      <c r="K33" s="19"/>
      <c r="L33" s="12"/>
      <c r="M33" s="12"/>
      <c r="N33" s="12"/>
      <c r="O33" s="12"/>
      <c r="P33" s="12"/>
      <c r="Q33" s="12"/>
      <c r="R33" s="12"/>
      <c r="S33" s="12"/>
      <c r="T33" s="12"/>
      <c r="U33" s="12"/>
      <c r="V33" s="12"/>
    </row>
    <row r="34" spans="1:22" ht="16" x14ac:dyDescent="0.2">
      <c r="A34" s="285">
        <v>7</v>
      </c>
      <c r="B34" s="290"/>
      <c r="C34" s="270"/>
      <c r="D34" s="287"/>
      <c r="E34" s="288"/>
      <c r="F34" s="289"/>
      <c r="G34" s="473"/>
      <c r="H34" s="473"/>
      <c r="I34" s="19"/>
      <c r="J34" s="19"/>
      <c r="K34" s="19"/>
      <c r="L34" s="12"/>
      <c r="M34" s="12"/>
      <c r="N34" s="12"/>
      <c r="O34" s="12"/>
      <c r="P34" s="12"/>
      <c r="Q34" s="12"/>
      <c r="R34" s="12"/>
      <c r="S34" s="12"/>
      <c r="T34" s="12"/>
      <c r="U34" s="12"/>
      <c r="V34" s="12"/>
    </row>
    <row r="35" spans="1:22" ht="16" x14ac:dyDescent="0.2">
      <c r="A35" s="285">
        <v>8</v>
      </c>
      <c r="B35" s="290"/>
      <c r="C35" s="270"/>
      <c r="D35" s="287"/>
      <c r="E35" s="288"/>
      <c r="F35" s="289"/>
      <c r="G35" s="473"/>
      <c r="H35" s="473"/>
      <c r="I35" s="19"/>
      <c r="J35" s="19"/>
      <c r="K35" s="19"/>
      <c r="L35" s="12"/>
      <c r="M35" s="12"/>
      <c r="N35" s="12"/>
      <c r="O35" s="12"/>
      <c r="P35" s="12"/>
      <c r="Q35" s="12"/>
      <c r="R35" s="12"/>
      <c r="S35" s="12"/>
      <c r="T35" s="12"/>
      <c r="U35" s="12"/>
      <c r="V35" s="12"/>
    </row>
    <row r="36" spans="1:22" ht="16" x14ac:dyDescent="0.2">
      <c r="A36" s="285">
        <v>9</v>
      </c>
      <c r="B36" s="290"/>
      <c r="C36" s="270"/>
      <c r="D36" s="287"/>
      <c r="E36" s="288"/>
      <c r="F36" s="289"/>
      <c r="G36" s="473"/>
      <c r="H36" s="473"/>
      <c r="I36" s="19"/>
      <c r="J36" s="19"/>
      <c r="K36" s="19"/>
      <c r="L36" s="12"/>
      <c r="M36" s="12"/>
      <c r="N36" s="12"/>
      <c r="O36" s="12"/>
      <c r="P36" s="12"/>
      <c r="Q36" s="12"/>
      <c r="R36" s="12"/>
      <c r="S36" s="12"/>
      <c r="T36" s="12"/>
      <c r="U36" s="12"/>
      <c r="V36" s="12"/>
    </row>
    <row r="37" spans="1:22" ht="17" thickBot="1" x14ac:dyDescent="0.25">
      <c r="A37" s="291">
        <v>10</v>
      </c>
      <c r="B37" s="292"/>
      <c r="C37" s="270"/>
      <c r="D37" s="287"/>
      <c r="E37" s="288"/>
      <c r="F37" s="293"/>
      <c r="G37" s="473"/>
      <c r="H37" s="473"/>
      <c r="I37" s="19"/>
      <c r="J37" s="19"/>
      <c r="K37" s="19"/>
      <c r="L37" s="12"/>
      <c r="M37" s="12"/>
      <c r="N37" s="12"/>
      <c r="O37" s="12"/>
      <c r="P37" s="12"/>
      <c r="Q37" s="12"/>
      <c r="R37" s="12"/>
      <c r="S37" s="12"/>
      <c r="T37" s="12"/>
      <c r="U37" s="12"/>
      <c r="V37" s="12"/>
    </row>
    <row r="38" spans="1:22" ht="17" thickBot="1" x14ac:dyDescent="0.25">
      <c r="A38" s="473"/>
      <c r="B38" s="473"/>
      <c r="C38" s="473"/>
      <c r="D38" s="267"/>
      <c r="E38" s="288"/>
      <c r="F38" s="267"/>
      <c r="G38" s="473"/>
      <c r="H38" s="473"/>
      <c r="I38" s="19"/>
      <c r="J38" s="19"/>
      <c r="K38" s="19"/>
      <c r="L38" s="12"/>
      <c r="M38" s="12"/>
      <c r="N38" s="12"/>
      <c r="O38" s="12"/>
      <c r="P38" s="12"/>
      <c r="Q38" s="12"/>
      <c r="R38" s="12"/>
      <c r="S38" s="12"/>
      <c r="T38" s="12"/>
      <c r="U38" s="12"/>
      <c r="V38" s="12"/>
    </row>
    <row r="39" spans="1:22" ht="17" thickBot="1" x14ac:dyDescent="0.25">
      <c r="A39" s="282"/>
      <c r="B39" s="294" t="s">
        <v>10</v>
      </c>
      <c r="C39" s="270"/>
      <c r="D39" s="295" t="s">
        <v>8</v>
      </c>
      <c r="E39" s="288"/>
      <c r="F39" s="295" t="s">
        <v>9</v>
      </c>
      <c r="G39" s="473"/>
      <c r="H39" s="473"/>
      <c r="I39" s="19"/>
      <c r="J39" s="19"/>
      <c r="K39" s="19"/>
      <c r="L39" s="12"/>
      <c r="M39" s="12"/>
      <c r="N39" s="12"/>
      <c r="O39" s="12"/>
      <c r="P39" s="12"/>
      <c r="Q39" s="12"/>
      <c r="R39" s="12"/>
      <c r="S39" s="12"/>
      <c r="T39" s="12"/>
      <c r="U39" s="12"/>
      <c r="V39" s="12"/>
    </row>
    <row r="40" spans="1:22" ht="16" x14ac:dyDescent="0.2">
      <c r="A40" s="296">
        <v>1</v>
      </c>
      <c r="B40" s="286"/>
      <c r="C40" s="270"/>
      <c r="D40" s="287"/>
      <c r="E40" s="288"/>
      <c r="F40" s="289"/>
      <c r="G40" s="473"/>
      <c r="H40" s="473"/>
      <c r="I40" s="19"/>
      <c r="J40" s="19"/>
      <c r="K40" s="19"/>
      <c r="L40" s="12"/>
      <c r="M40" s="12"/>
      <c r="N40" s="12"/>
      <c r="O40" s="12"/>
      <c r="P40" s="12"/>
      <c r="Q40" s="12"/>
      <c r="R40" s="12"/>
      <c r="S40" s="12"/>
      <c r="T40" s="12"/>
      <c r="U40" s="12"/>
      <c r="V40" s="12"/>
    </row>
    <row r="41" spans="1:22" ht="16" x14ac:dyDescent="0.2">
      <c r="A41" s="285">
        <v>2</v>
      </c>
      <c r="B41" s="290"/>
      <c r="C41" s="270"/>
      <c r="D41" s="287"/>
      <c r="E41" s="288"/>
      <c r="F41" s="289"/>
      <c r="G41" s="473"/>
      <c r="H41" s="473"/>
      <c r="I41" s="19"/>
      <c r="J41" s="19"/>
      <c r="K41" s="19"/>
      <c r="L41" s="12"/>
      <c r="M41" s="12"/>
      <c r="N41" s="12"/>
      <c r="O41" s="12"/>
      <c r="P41" s="12"/>
      <c r="Q41" s="12"/>
      <c r="R41" s="12"/>
      <c r="S41" s="12"/>
      <c r="T41" s="12"/>
      <c r="U41" s="12"/>
      <c r="V41" s="12"/>
    </row>
    <row r="42" spans="1:22" ht="16" x14ac:dyDescent="0.2">
      <c r="A42" s="285">
        <v>3</v>
      </c>
      <c r="B42" s="290"/>
      <c r="C42" s="270"/>
      <c r="D42" s="287"/>
      <c r="E42" s="288"/>
      <c r="F42" s="289"/>
      <c r="G42" s="473"/>
      <c r="H42" s="473"/>
      <c r="I42" s="19"/>
      <c r="J42" s="19"/>
      <c r="K42" s="19"/>
      <c r="L42" s="12"/>
      <c r="M42" s="12"/>
      <c r="N42" s="12"/>
      <c r="O42" s="12"/>
      <c r="P42" s="12"/>
      <c r="Q42" s="12"/>
      <c r="R42" s="12"/>
      <c r="S42" s="12"/>
      <c r="T42" s="12"/>
      <c r="U42" s="12"/>
      <c r="V42" s="12"/>
    </row>
    <row r="43" spans="1:22" ht="16" x14ac:dyDescent="0.2">
      <c r="A43" s="285">
        <v>4</v>
      </c>
      <c r="B43" s="290"/>
      <c r="C43" s="270"/>
      <c r="D43" s="287"/>
      <c r="E43" s="288"/>
      <c r="F43" s="289"/>
      <c r="G43" s="473"/>
      <c r="H43" s="473"/>
      <c r="I43" s="19"/>
      <c r="J43" s="19"/>
      <c r="K43" s="19"/>
      <c r="L43" s="12"/>
      <c r="M43" s="12"/>
      <c r="N43" s="12"/>
      <c r="O43" s="12"/>
      <c r="P43" s="12"/>
      <c r="Q43" s="12"/>
      <c r="R43" s="12"/>
      <c r="S43" s="12"/>
      <c r="T43" s="12"/>
      <c r="U43" s="12"/>
      <c r="V43" s="12"/>
    </row>
    <row r="44" spans="1:22" ht="16" x14ac:dyDescent="0.2">
      <c r="A44" s="285">
        <v>5</v>
      </c>
      <c r="B44" s="290"/>
      <c r="C44" s="270"/>
      <c r="D44" s="287"/>
      <c r="E44" s="288"/>
      <c r="F44" s="289"/>
      <c r="G44" s="473"/>
      <c r="H44" s="473"/>
      <c r="I44" s="19"/>
      <c r="J44" s="19"/>
      <c r="K44" s="19"/>
      <c r="L44" s="12"/>
      <c r="M44" s="12"/>
      <c r="N44" s="12"/>
      <c r="O44" s="12"/>
      <c r="P44" s="12"/>
      <c r="Q44" s="12"/>
      <c r="R44" s="12"/>
      <c r="S44" s="12"/>
      <c r="T44" s="12"/>
      <c r="U44" s="12"/>
      <c r="V44" s="12"/>
    </row>
    <row r="45" spans="1:22" ht="16" x14ac:dyDescent="0.2">
      <c r="A45" s="285">
        <v>6</v>
      </c>
      <c r="B45" s="290"/>
      <c r="C45" s="270"/>
      <c r="D45" s="287"/>
      <c r="E45" s="288"/>
      <c r="F45" s="289"/>
      <c r="G45" s="473"/>
      <c r="H45" s="473"/>
      <c r="I45" s="19"/>
      <c r="J45" s="19"/>
      <c r="K45" s="19"/>
      <c r="L45" s="12"/>
      <c r="M45" s="12"/>
      <c r="N45" s="12"/>
      <c r="O45" s="12"/>
      <c r="P45" s="12"/>
      <c r="Q45" s="12"/>
      <c r="R45" s="12"/>
      <c r="S45" s="12"/>
      <c r="T45" s="12"/>
      <c r="U45" s="12"/>
      <c r="V45" s="12"/>
    </row>
    <row r="46" spans="1:22" ht="16" x14ac:dyDescent="0.2">
      <c r="A46" s="285">
        <v>7</v>
      </c>
      <c r="B46" s="290"/>
      <c r="C46" s="270"/>
      <c r="D46" s="287"/>
      <c r="E46" s="288"/>
      <c r="F46" s="289"/>
      <c r="G46" s="473"/>
      <c r="H46" s="473"/>
      <c r="I46" s="19"/>
      <c r="J46" s="19"/>
      <c r="K46" s="19"/>
      <c r="L46" s="12"/>
      <c r="M46" s="12"/>
      <c r="N46" s="12"/>
      <c r="O46" s="12"/>
      <c r="P46" s="12"/>
      <c r="Q46" s="12"/>
      <c r="R46" s="12"/>
      <c r="S46" s="12"/>
      <c r="T46" s="12"/>
      <c r="U46" s="12"/>
      <c r="V46" s="12"/>
    </row>
    <row r="47" spans="1:22" ht="16" x14ac:dyDescent="0.2">
      <c r="A47" s="285">
        <v>8</v>
      </c>
      <c r="B47" s="290"/>
      <c r="C47" s="270"/>
      <c r="D47" s="287"/>
      <c r="E47" s="288"/>
      <c r="F47" s="289"/>
      <c r="G47" s="473"/>
      <c r="H47" s="473"/>
      <c r="I47" s="19"/>
      <c r="J47" s="19"/>
      <c r="K47" s="19"/>
      <c r="L47" s="12"/>
      <c r="M47" s="12"/>
      <c r="N47" s="12"/>
      <c r="O47" s="12"/>
      <c r="P47" s="12"/>
      <c r="Q47" s="12"/>
      <c r="R47" s="12"/>
      <c r="S47" s="12"/>
      <c r="T47" s="12"/>
      <c r="U47" s="12"/>
      <c r="V47" s="12"/>
    </row>
    <row r="48" spans="1:22" ht="16" x14ac:dyDescent="0.2">
      <c r="A48" s="285">
        <v>9</v>
      </c>
      <c r="B48" s="290"/>
      <c r="C48" s="270"/>
      <c r="D48" s="287"/>
      <c r="E48" s="288"/>
      <c r="F48" s="289"/>
      <c r="G48" s="473"/>
      <c r="H48" s="473"/>
      <c r="I48" s="19"/>
      <c r="J48" s="19"/>
      <c r="K48" s="19"/>
      <c r="L48" s="12"/>
      <c r="M48" s="12"/>
      <c r="N48" s="12"/>
      <c r="O48" s="12"/>
      <c r="P48" s="12"/>
      <c r="Q48" s="12"/>
      <c r="R48" s="12"/>
      <c r="S48" s="12"/>
      <c r="T48" s="12"/>
      <c r="U48" s="12"/>
      <c r="V48" s="12"/>
    </row>
    <row r="49" spans="1:22" ht="17" thickBot="1" x14ac:dyDescent="0.25">
      <c r="A49" s="291">
        <v>10</v>
      </c>
      <c r="B49" s="292"/>
      <c r="C49" s="270"/>
      <c r="D49" s="287"/>
      <c r="E49" s="288"/>
      <c r="F49" s="293"/>
      <c r="G49" s="473"/>
      <c r="H49" s="473"/>
      <c r="I49" s="19"/>
      <c r="J49" s="19"/>
      <c r="K49" s="19"/>
      <c r="L49" s="12"/>
      <c r="M49" s="12"/>
      <c r="N49" s="12"/>
      <c r="O49" s="12"/>
      <c r="P49" s="12"/>
      <c r="Q49" s="12"/>
      <c r="R49" s="12"/>
      <c r="S49" s="12"/>
      <c r="T49" s="12"/>
      <c r="U49" s="12"/>
      <c r="V49" s="12"/>
    </row>
    <row r="50" spans="1:22" ht="17" thickBot="1" x14ac:dyDescent="0.25">
      <c r="A50" s="473"/>
      <c r="B50" s="473"/>
      <c r="C50" s="473"/>
      <c r="D50" s="473"/>
      <c r="E50" s="473"/>
      <c r="F50" s="473"/>
      <c r="G50" s="473"/>
      <c r="H50" s="473"/>
      <c r="I50" s="19"/>
      <c r="J50" s="19"/>
      <c r="K50" s="19"/>
      <c r="L50" s="12"/>
      <c r="M50" s="12"/>
      <c r="N50" s="12"/>
      <c r="O50" s="12"/>
      <c r="P50" s="12"/>
      <c r="Q50" s="12"/>
      <c r="R50" s="12"/>
      <c r="S50" s="12"/>
      <c r="T50" s="12"/>
      <c r="U50" s="12"/>
      <c r="V50" s="12"/>
    </row>
    <row r="51" spans="1:22" ht="17" thickBot="1" x14ac:dyDescent="0.25">
      <c r="A51" s="473"/>
      <c r="B51" s="297" t="s">
        <v>11</v>
      </c>
      <c r="C51" s="473"/>
      <c r="D51" s="298">
        <f>SUM(D28:D49)</f>
        <v>0</v>
      </c>
      <c r="E51" s="473"/>
      <c r="F51" s="473"/>
      <c r="G51" s="473"/>
      <c r="H51" s="473"/>
      <c r="I51" s="19"/>
      <c r="J51" s="19"/>
      <c r="K51" s="19"/>
      <c r="L51" s="12"/>
      <c r="M51" s="12"/>
      <c r="N51" s="12"/>
      <c r="O51" s="12"/>
      <c r="P51" s="12"/>
      <c r="Q51" s="12"/>
      <c r="R51" s="12"/>
      <c r="S51" s="12"/>
      <c r="T51" s="12"/>
      <c r="U51" s="12"/>
      <c r="V51" s="12"/>
    </row>
    <row r="52" spans="1:22" ht="16" x14ac:dyDescent="0.2">
      <c r="A52" s="473"/>
      <c r="B52" s="473"/>
      <c r="C52" s="473"/>
      <c r="D52" s="473"/>
      <c r="E52" s="473"/>
      <c r="F52" s="473"/>
      <c r="G52" s="473"/>
      <c r="H52" s="473"/>
      <c r="I52" s="19"/>
      <c r="J52" s="19"/>
      <c r="K52" s="19"/>
      <c r="L52" s="12"/>
      <c r="M52" s="12"/>
      <c r="N52" s="12"/>
      <c r="O52" s="12"/>
      <c r="P52" s="12"/>
      <c r="Q52" s="12"/>
      <c r="R52" s="12"/>
      <c r="S52" s="12"/>
      <c r="T52" s="12"/>
      <c r="U52" s="12"/>
      <c r="V52" s="12"/>
    </row>
    <row r="53" spans="1:22" ht="16" x14ac:dyDescent="0.2">
      <c r="A53" s="473"/>
      <c r="B53" s="473"/>
      <c r="C53" s="473"/>
      <c r="D53" s="473"/>
      <c r="E53" s="473"/>
      <c r="F53" s="473"/>
      <c r="G53" s="473"/>
      <c r="H53" s="473"/>
      <c r="I53" s="19"/>
      <c r="J53" s="19"/>
      <c r="K53" s="19"/>
      <c r="L53" s="12"/>
      <c r="M53" s="12"/>
      <c r="N53" s="12"/>
      <c r="O53" s="12"/>
      <c r="P53" s="12"/>
      <c r="Q53" s="12"/>
      <c r="R53" s="12"/>
      <c r="S53" s="12"/>
      <c r="T53" s="12"/>
      <c r="U53" s="12"/>
      <c r="V53" s="12"/>
    </row>
    <row r="54" spans="1:22" ht="17" thickBot="1" x14ac:dyDescent="0.25">
      <c r="A54" s="473"/>
      <c r="B54" s="473"/>
      <c r="C54" s="473"/>
      <c r="D54" s="473"/>
      <c r="E54" s="473"/>
      <c r="F54" s="473"/>
      <c r="G54" s="473"/>
      <c r="H54" s="473"/>
      <c r="I54" s="19"/>
      <c r="J54" s="19"/>
      <c r="K54" s="19"/>
      <c r="L54" s="12"/>
      <c r="M54" s="12"/>
      <c r="N54" s="12"/>
      <c r="O54" s="12"/>
      <c r="P54" s="12"/>
      <c r="Q54" s="12"/>
      <c r="R54" s="12"/>
      <c r="S54" s="12"/>
      <c r="T54" s="12"/>
      <c r="U54" s="12"/>
      <c r="V54" s="12"/>
    </row>
    <row r="55" spans="1:22" ht="26" thickBot="1" x14ac:dyDescent="0.3">
      <c r="A55" s="19"/>
      <c r="B55" s="547" t="s">
        <v>16</v>
      </c>
      <c r="C55" s="548"/>
      <c r="D55" s="548"/>
      <c r="E55" s="548"/>
      <c r="F55" s="548"/>
      <c r="G55" s="549"/>
      <c r="H55" s="19"/>
      <c r="I55" s="19"/>
      <c r="J55" s="19"/>
      <c r="K55" s="19"/>
      <c r="L55" s="12"/>
      <c r="M55" s="12"/>
      <c r="N55" s="12"/>
      <c r="O55" s="12"/>
      <c r="P55" s="12"/>
      <c r="Q55" s="12"/>
      <c r="R55" s="12"/>
      <c r="S55" s="12"/>
      <c r="T55" s="12"/>
      <c r="U55" s="12"/>
      <c r="V55" s="12"/>
    </row>
    <row r="56" spans="1:22" ht="17" thickBot="1" x14ac:dyDescent="0.25">
      <c r="A56" s="473"/>
      <c r="B56" s="473"/>
      <c r="C56" s="473"/>
      <c r="D56" s="473"/>
      <c r="E56" s="473"/>
      <c r="F56" s="473"/>
      <c r="G56" s="473"/>
      <c r="H56" s="19"/>
      <c r="I56" s="19"/>
      <c r="J56" s="19"/>
      <c r="K56" s="19"/>
      <c r="L56" s="12"/>
      <c r="M56" s="12"/>
      <c r="N56" s="12"/>
      <c r="O56" s="12"/>
      <c r="P56" s="12"/>
      <c r="Q56" s="12"/>
      <c r="R56" s="12"/>
      <c r="S56" s="12"/>
      <c r="T56" s="12"/>
      <c r="U56" s="12"/>
      <c r="V56" s="12"/>
    </row>
    <row r="57" spans="1:22" ht="111.75" customHeight="1" thickBot="1" x14ac:dyDescent="0.25">
      <c r="A57" s="265">
        <v>1</v>
      </c>
      <c r="B57" s="550" t="s">
        <v>330</v>
      </c>
      <c r="C57" s="551"/>
      <c r="D57" s="551"/>
      <c r="E57" s="551"/>
      <c r="F57" s="551"/>
      <c r="G57" s="552"/>
      <c r="H57" s="19"/>
      <c r="I57" s="19"/>
      <c r="J57" s="19"/>
      <c r="K57" s="19"/>
      <c r="L57" s="12"/>
      <c r="M57" s="12"/>
      <c r="N57" s="12"/>
      <c r="O57" s="12"/>
      <c r="P57" s="12"/>
      <c r="Q57" s="12"/>
      <c r="R57" s="12"/>
      <c r="S57" s="12"/>
      <c r="T57" s="12"/>
      <c r="U57" s="12"/>
      <c r="V57" s="12"/>
    </row>
    <row r="58" spans="1:22" ht="17" thickBot="1" x14ac:dyDescent="0.25">
      <c r="A58" s="473"/>
      <c r="B58" s="473"/>
      <c r="C58" s="473"/>
      <c r="D58" s="473"/>
      <c r="E58" s="473"/>
      <c r="F58" s="473"/>
      <c r="G58" s="473"/>
      <c r="H58" s="19"/>
      <c r="I58" s="19"/>
      <c r="J58" s="19"/>
      <c r="K58" s="19"/>
      <c r="L58" s="12"/>
      <c r="M58" s="12"/>
      <c r="N58" s="12"/>
      <c r="O58" s="12"/>
      <c r="P58" s="12"/>
      <c r="Q58" s="12"/>
      <c r="R58" s="12"/>
      <c r="S58" s="12"/>
      <c r="T58" s="12"/>
      <c r="U58" s="12"/>
      <c r="V58" s="12"/>
    </row>
    <row r="59" spans="1:22" ht="51" customHeight="1" thickBot="1" x14ac:dyDescent="0.25">
      <c r="A59" s="265">
        <v>2</v>
      </c>
      <c r="B59" s="550" t="s">
        <v>327</v>
      </c>
      <c r="C59" s="551"/>
      <c r="D59" s="551"/>
      <c r="E59" s="551"/>
      <c r="F59" s="551"/>
      <c r="G59" s="552"/>
      <c r="H59" s="19"/>
      <c r="I59" s="19"/>
      <c r="J59" s="19"/>
      <c r="K59" s="19"/>
      <c r="L59" s="12"/>
      <c r="M59" s="12"/>
      <c r="N59" s="12"/>
      <c r="O59" s="12"/>
      <c r="P59" s="12"/>
      <c r="Q59" s="12"/>
      <c r="R59" s="12"/>
      <c r="S59" s="12"/>
      <c r="T59" s="12"/>
      <c r="U59" s="12"/>
      <c r="V59" s="12"/>
    </row>
    <row r="60" spans="1:22" ht="17" thickBot="1" x14ac:dyDescent="0.25">
      <c r="A60" s="473"/>
      <c r="B60" s="473"/>
      <c r="C60" s="473"/>
      <c r="D60" s="473"/>
      <c r="E60" s="473"/>
      <c r="F60" s="473"/>
      <c r="G60" s="473"/>
      <c r="H60" s="19"/>
      <c r="I60" s="19"/>
      <c r="J60" s="19"/>
      <c r="K60" s="19"/>
      <c r="L60" s="12"/>
      <c r="M60" s="12"/>
      <c r="N60" s="12"/>
      <c r="O60" s="12"/>
      <c r="P60" s="12"/>
      <c r="Q60" s="12"/>
      <c r="R60" s="12"/>
      <c r="S60" s="12"/>
      <c r="T60" s="12"/>
      <c r="U60" s="12"/>
      <c r="V60" s="12"/>
    </row>
    <row r="61" spans="1:22" ht="31.5" customHeight="1" thickBot="1" x14ac:dyDescent="0.25">
      <c r="A61" s="265">
        <v>3</v>
      </c>
      <c r="B61" s="550" t="s">
        <v>341</v>
      </c>
      <c r="C61" s="551"/>
      <c r="D61" s="551"/>
      <c r="E61" s="551"/>
      <c r="F61" s="551"/>
      <c r="G61" s="552"/>
      <c r="H61" s="19"/>
      <c r="I61" s="19"/>
      <c r="J61" s="19"/>
      <c r="K61" s="19"/>
      <c r="L61" s="12"/>
      <c r="M61" s="12"/>
      <c r="N61" s="12"/>
      <c r="O61" s="12"/>
      <c r="P61" s="12"/>
      <c r="Q61" s="12"/>
      <c r="R61" s="12"/>
      <c r="S61" s="12"/>
      <c r="T61" s="12"/>
      <c r="U61" s="12"/>
      <c r="V61" s="12"/>
    </row>
    <row r="62" spans="1:22" ht="16" x14ac:dyDescent="0.2">
      <c r="A62" s="473"/>
      <c r="B62" s="473"/>
      <c r="C62" s="473"/>
      <c r="D62" s="473"/>
      <c r="E62" s="473"/>
      <c r="F62" s="473"/>
      <c r="G62" s="473"/>
      <c r="H62" s="473"/>
      <c r="I62" s="19"/>
      <c r="J62" s="19"/>
      <c r="K62" s="19"/>
      <c r="L62" s="12"/>
      <c r="M62" s="12"/>
      <c r="N62" s="12"/>
      <c r="O62" s="12"/>
      <c r="P62" s="12"/>
      <c r="Q62" s="12"/>
      <c r="R62" s="12"/>
      <c r="S62" s="12"/>
      <c r="T62" s="12"/>
      <c r="U62" s="12"/>
      <c r="V62" s="12"/>
    </row>
    <row r="63" spans="1:22" ht="16" x14ac:dyDescent="0.2">
      <c r="A63" s="473"/>
      <c r="B63" s="299" t="s">
        <v>17</v>
      </c>
      <c r="C63" s="473"/>
      <c r="D63" s="473"/>
      <c r="E63" s="473"/>
      <c r="F63" s="473"/>
      <c r="G63" s="473"/>
      <c r="H63" s="473"/>
      <c r="I63" s="19"/>
      <c r="J63" s="19"/>
      <c r="K63" s="19"/>
      <c r="L63" s="12"/>
      <c r="M63" s="12"/>
      <c r="N63" s="12"/>
      <c r="O63" s="12"/>
      <c r="P63" s="12"/>
      <c r="Q63" s="12"/>
      <c r="R63" s="12"/>
      <c r="S63" s="12"/>
      <c r="T63" s="12"/>
      <c r="U63" s="12"/>
      <c r="V63" s="12"/>
    </row>
    <row r="64" spans="1:22" ht="16" x14ac:dyDescent="0.2">
      <c r="A64" s="473"/>
      <c r="B64" s="299" t="s">
        <v>18</v>
      </c>
      <c r="C64" s="473"/>
      <c r="D64" s="473"/>
      <c r="E64" s="473"/>
      <c r="F64" s="473"/>
      <c r="G64" s="473"/>
      <c r="H64" s="473"/>
      <c r="I64" s="19"/>
      <c r="J64" s="19"/>
      <c r="K64" s="19"/>
      <c r="L64" s="12"/>
      <c r="M64" s="12"/>
      <c r="N64" s="12"/>
      <c r="O64" s="12"/>
      <c r="P64" s="12"/>
      <c r="Q64" s="12"/>
      <c r="R64" s="12"/>
      <c r="S64" s="12"/>
      <c r="T64" s="12"/>
      <c r="U64" s="12"/>
      <c r="V64" s="12"/>
    </row>
    <row r="65" spans="1:22" ht="16" x14ac:dyDescent="0.2">
      <c r="A65" s="473"/>
      <c r="B65" s="299" t="s">
        <v>19</v>
      </c>
      <c r="C65" s="473"/>
      <c r="D65" s="473"/>
      <c r="E65" s="473"/>
      <c r="F65" s="473"/>
      <c r="G65" s="473"/>
      <c r="H65" s="473"/>
      <c r="I65" s="19"/>
      <c r="J65" s="19"/>
      <c r="K65" s="19"/>
      <c r="L65" s="12"/>
      <c r="M65" s="12"/>
      <c r="N65" s="12"/>
      <c r="O65" s="12"/>
      <c r="P65" s="12"/>
      <c r="Q65" s="12"/>
      <c r="R65" s="12"/>
      <c r="S65" s="12"/>
      <c r="T65" s="12"/>
      <c r="U65" s="12"/>
      <c r="V65" s="12"/>
    </row>
    <row r="66" spans="1:22" ht="16" x14ac:dyDescent="0.2">
      <c r="A66" s="473"/>
      <c r="B66" s="299" t="s">
        <v>20</v>
      </c>
      <c r="C66" s="473"/>
      <c r="D66" s="473"/>
      <c r="E66" s="473"/>
      <c r="F66" s="473"/>
      <c r="G66" s="473"/>
      <c r="H66" s="473"/>
      <c r="I66" s="19"/>
      <c r="J66" s="19"/>
      <c r="K66" s="19"/>
      <c r="L66" s="12"/>
      <c r="M66" s="12"/>
      <c r="N66" s="12"/>
      <c r="O66" s="12"/>
      <c r="P66" s="12"/>
      <c r="Q66" s="12"/>
      <c r="R66" s="12"/>
      <c r="S66" s="12"/>
      <c r="T66" s="12"/>
      <c r="U66" s="12"/>
      <c r="V66" s="12"/>
    </row>
    <row r="67" spans="1:22" ht="16" x14ac:dyDescent="0.2">
      <c r="A67" s="473"/>
      <c r="B67" s="473"/>
      <c r="C67" s="473"/>
      <c r="D67" s="473"/>
      <c r="E67" s="473"/>
      <c r="F67" s="473"/>
      <c r="G67" s="473"/>
      <c r="H67" s="473"/>
      <c r="I67" s="19"/>
      <c r="J67" s="19"/>
      <c r="K67" s="19"/>
      <c r="L67" s="12"/>
      <c r="M67" s="12"/>
      <c r="N67" s="12"/>
      <c r="O67" s="12"/>
      <c r="P67" s="12"/>
      <c r="Q67" s="12"/>
      <c r="R67" s="12"/>
      <c r="S67" s="12"/>
      <c r="T67" s="12"/>
      <c r="U67" s="12"/>
      <c r="V67" s="12"/>
    </row>
    <row r="68" spans="1:22" ht="17" thickBot="1" x14ac:dyDescent="0.25">
      <c r="A68" s="473"/>
      <c r="B68" s="473"/>
      <c r="C68" s="473"/>
      <c r="D68" s="473"/>
      <c r="E68" s="473"/>
      <c r="F68" s="473"/>
      <c r="G68" s="473"/>
      <c r="H68" s="473"/>
      <c r="I68" s="19"/>
      <c r="J68" s="19"/>
      <c r="K68" s="19"/>
      <c r="L68" s="12"/>
      <c r="M68" s="12"/>
      <c r="N68" s="12"/>
      <c r="O68" s="12"/>
      <c r="P68" s="12"/>
      <c r="Q68" s="12"/>
      <c r="R68" s="12"/>
      <c r="S68" s="12"/>
      <c r="T68" s="12"/>
      <c r="U68" s="12"/>
      <c r="V68" s="12"/>
    </row>
    <row r="69" spans="1:22" ht="17" thickBot="1" x14ac:dyDescent="0.25">
      <c r="A69" s="282"/>
      <c r="B69" s="300" t="s">
        <v>21</v>
      </c>
      <c r="C69" s="270"/>
      <c r="D69" s="295" t="s">
        <v>8</v>
      </c>
      <c r="E69" s="301"/>
      <c r="F69" s="295" t="s">
        <v>9</v>
      </c>
      <c r="G69" s="473"/>
      <c r="H69" s="473"/>
      <c r="I69" s="19"/>
      <c r="J69" s="19"/>
      <c r="K69" s="19"/>
      <c r="L69" s="12"/>
      <c r="M69" s="12"/>
      <c r="N69" s="12"/>
      <c r="O69" s="12"/>
      <c r="P69" s="12"/>
      <c r="Q69" s="12"/>
      <c r="R69" s="12"/>
      <c r="S69" s="12"/>
      <c r="T69" s="12"/>
      <c r="U69" s="12"/>
      <c r="V69" s="12"/>
    </row>
    <row r="70" spans="1:22" ht="16" x14ac:dyDescent="0.2">
      <c r="A70" s="302">
        <v>1</v>
      </c>
      <c r="B70" s="303"/>
      <c r="C70" s="270"/>
      <c r="D70" s="304"/>
      <c r="E70" s="301"/>
      <c r="F70" s="289"/>
      <c r="G70" s="473"/>
      <c r="H70" s="473"/>
      <c r="I70" s="19"/>
      <c r="J70" s="19"/>
      <c r="K70" s="19"/>
      <c r="L70" s="12"/>
      <c r="M70" s="12"/>
      <c r="N70" s="12"/>
      <c r="O70" s="12"/>
      <c r="P70" s="12"/>
      <c r="Q70" s="12"/>
      <c r="R70" s="12"/>
      <c r="S70" s="12"/>
      <c r="T70" s="12"/>
      <c r="U70" s="12"/>
      <c r="V70" s="12"/>
    </row>
    <row r="71" spans="1:22" ht="16" x14ac:dyDescent="0.2">
      <c r="A71" s="302">
        <v>2</v>
      </c>
      <c r="B71" s="303"/>
      <c r="C71" s="270"/>
      <c r="D71" s="304"/>
      <c r="E71" s="301"/>
      <c r="F71" s="289"/>
      <c r="G71" s="473"/>
      <c r="H71" s="473"/>
      <c r="I71" s="19"/>
      <c r="J71" s="19"/>
      <c r="K71" s="19"/>
      <c r="L71" s="12"/>
      <c r="M71" s="12"/>
      <c r="N71" s="12"/>
      <c r="O71" s="12"/>
      <c r="P71" s="12"/>
      <c r="Q71" s="12"/>
      <c r="R71" s="12"/>
      <c r="S71" s="12"/>
      <c r="T71" s="12"/>
      <c r="U71" s="12"/>
      <c r="V71" s="12"/>
    </row>
    <row r="72" spans="1:22" ht="16" x14ac:dyDescent="0.2">
      <c r="A72" s="302">
        <v>3</v>
      </c>
      <c r="B72" s="303"/>
      <c r="C72" s="270"/>
      <c r="D72" s="304"/>
      <c r="E72" s="301"/>
      <c r="F72" s="289"/>
      <c r="G72" s="473"/>
      <c r="H72" s="473"/>
      <c r="I72" s="19"/>
      <c r="J72" s="19"/>
      <c r="K72" s="19"/>
      <c r="L72" s="12"/>
      <c r="M72" s="12"/>
      <c r="N72" s="12"/>
      <c r="O72" s="12"/>
      <c r="P72" s="12"/>
      <c r="Q72" s="12"/>
      <c r="R72" s="12"/>
      <c r="S72" s="12"/>
      <c r="T72" s="12"/>
      <c r="U72" s="12"/>
      <c r="V72" s="12"/>
    </row>
    <row r="73" spans="1:22" ht="16" x14ac:dyDescent="0.2">
      <c r="A73" s="302">
        <v>4</v>
      </c>
      <c r="B73" s="303"/>
      <c r="C73" s="270"/>
      <c r="D73" s="304"/>
      <c r="E73" s="301"/>
      <c r="F73" s="289"/>
      <c r="G73" s="473"/>
      <c r="H73" s="473"/>
      <c r="I73" s="19"/>
      <c r="J73" s="19"/>
      <c r="K73" s="19"/>
      <c r="L73" s="12"/>
      <c r="M73" s="12"/>
      <c r="N73" s="12"/>
      <c r="O73" s="12"/>
      <c r="P73" s="12"/>
      <c r="Q73" s="12"/>
      <c r="R73" s="12"/>
      <c r="S73" s="12"/>
      <c r="T73" s="12"/>
      <c r="U73" s="12"/>
      <c r="V73" s="12"/>
    </row>
    <row r="74" spans="1:22" ht="16" x14ac:dyDescent="0.2">
      <c r="A74" s="302">
        <v>5</v>
      </c>
      <c r="B74" s="303"/>
      <c r="C74" s="270"/>
      <c r="D74" s="304"/>
      <c r="E74" s="301"/>
      <c r="F74" s="289"/>
      <c r="G74" s="473"/>
      <c r="H74" s="473"/>
      <c r="I74" s="19"/>
      <c r="J74" s="19"/>
      <c r="K74" s="19"/>
      <c r="L74" s="12"/>
      <c r="M74" s="12"/>
      <c r="N74" s="12"/>
      <c r="O74" s="12"/>
      <c r="P74" s="12"/>
      <c r="Q74" s="12"/>
      <c r="R74" s="12"/>
      <c r="S74" s="12"/>
      <c r="T74" s="12"/>
      <c r="U74" s="12"/>
      <c r="V74" s="12"/>
    </row>
    <row r="75" spans="1:22" ht="16" x14ac:dyDescent="0.2">
      <c r="A75" s="302">
        <v>6</v>
      </c>
      <c r="B75" s="303"/>
      <c r="C75" s="270"/>
      <c r="D75" s="304"/>
      <c r="E75" s="301"/>
      <c r="F75" s="289"/>
      <c r="G75" s="473"/>
      <c r="H75" s="473"/>
      <c r="I75" s="19"/>
      <c r="J75" s="19"/>
      <c r="K75" s="19"/>
      <c r="L75" s="12"/>
      <c r="M75" s="12"/>
      <c r="N75" s="12"/>
      <c r="O75" s="12"/>
      <c r="P75" s="12"/>
      <c r="Q75" s="12"/>
      <c r="R75" s="12"/>
      <c r="S75" s="12"/>
      <c r="T75" s="12"/>
      <c r="U75" s="12"/>
      <c r="V75" s="12"/>
    </row>
    <row r="76" spans="1:22" ht="16" x14ac:dyDescent="0.2">
      <c r="A76" s="302">
        <v>7</v>
      </c>
      <c r="B76" s="303"/>
      <c r="C76" s="270"/>
      <c r="D76" s="304"/>
      <c r="E76" s="301"/>
      <c r="F76" s="289"/>
      <c r="G76" s="473"/>
      <c r="H76" s="473"/>
      <c r="I76" s="19"/>
      <c r="J76" s="19"/>
      <c r="K76" s="19"/>
      <c r="L76" s="12"/>
      <c r="M76" s="12"/>
      <c r="N76" s="12"/>
      <c r="O76" s="12"/>
      <c r="P76" s="12"/>
      <c r="Q76" s="12"/>
      <c r="R76" s="12"/>
      <c r="S76" s="12"/>
      <c r="T76" s="12"/>
      <c r="U76" s="12"/>
      <c r="V76" s="12"/>
    </row>
    <row r="77" spans="1:22" ht="16" x14ac:dyDescent="0.2">
      <c r="A77" s="302">
        <v>8</v>
      </c>
      <c r="B77" s="303"/>
      <c r="C77" s="270"/>
      <c r="D77" s="304"/>
      <c r="E77" s="301"/>
      <c r="F77" s="289"/>
      <c r="G77" s="473"/>
      <c r="H77" s="473"/>
      <c r="I77" s="19"/>
      <c r="J77" s="19"/>
      <c r="K77" s="19"/>
      <c r="L77" s="12"/>
      <c r="M77" s="12"/>
      <c r="N77" s="12"/>
      <c r="O77" s="12"/>
      <c r="P77" s="12"/>
      <c r="Q77" s="12"/>
      <c r="R77" s="12"/>
      <c r="S77" s="12"/>
      <c r="T77" s="12"/>
      <c r="U77" s="12"/>
      <c r="V77" s="12"/>
    </row>
    <row r="78" spans="1:22" ht="16" x14ac:dyDescent="0.2">
      <c r="A78" s="302">
        <v>9</v>
      </c>
      <c r="B78" s="303"/>
      <c r="C78" s="270"/>
      <c r="D78" s="304"/>
      <c r="E78" s="301"/>
      <c r="F78" s="289"/>
      <c r="G78" s="473"/>
      <c r="H78" s="473"/>
      <c r="I78" s="19"/>
      <c r="J78" s="19"/>
      <c r="K78" s="19"/>
      <c r="L78" s="12"/>
      <c r="M78" s="12"/>
      <c r="N78" s="12"/>
      <c r="O78" s="12"/>
      <c r="P78" s="12"/>
      <c r="Q78" s="12"/>
      <c r="R78" s="12"/>
      <c r="S78" s="12"/>
      <c r="T78" s="12"/>
      <c r="U78" s="12"/>
      <c r="V78" s="12"/>
    </row>
    <row r="79" spans="1:22" ht="17" thickBot="1" x14ac:dyDescent="0.25">
      <c r="A79" s="305">
        <v>10</v>
      </c>
      <c r="B79" s="306"/>
      <c r="C79" s="270"/>
      <c r="D79" s="304"/>
      <c r="E79" s="301"/>
      <c r="F79" s="293"/>
      <c r="G79" s="473"/>
      <c r="H79" s="473"/>
      <c r="I79" s="19"/>
      <c r="J79" s="19"/>
      <c r="K79" s="19"/>
      <c r="L79" s="12"/>
      <c r="M79" s="12"/>
      <c r="N79" s="12"/>
      <c r="O79" s="12"/>
      <c r="P79" s="12"/>
      <c r="Q79" s="12"/>
      <c r="R79" s="12"/>
      <c r="S79" s="12"/>
      <c r="T79" s="12"/>
      <c r="U79" s="12"/>
      <c r="V79" s="12"/>
    </row>
    <row r="80" spans="1:22" ht="17" thickBot="1" x14ac:dyDescent="0.25">
      <c r="A80" s="473"/>
      <c r="B80" s="473"/>
      <c r="C80" s="473"/>
      <c r="D80" s="472"/>
      <c r="E80" s="301"/>
      <c r="F80" s="472"/>
      <c r="G80" s="473"/>
      <c r="H80" s="473"/>
      <c r="I80" s="19"/>
      <c r="J80" s="19"/>
      <c r="K80" s="19"/>
      <c r="L80" s="12"/>
      <c r="M80" s="12"/>
      <c r="N80" s="12"/>
      <c r="O80" s="12"/>
      <c r="P80" s="12"/>
      <c r="Q80" s="12"/>
      <c r="R80" s="12"/>
      <c r="S80" s="12"/>
      <c r="T80" s="12"/>
      <c r="U80" s="12"/>
      <c r="V80" s="12"/>
    </row>
    <row r="81" spans="1:22" ht="17" thickBot="1" x14ac:dyDescent="0.25">
      <c r="A81" s="282"/>
      <c r="B81" s="294" t="s">
        <v>22</v>
      </c>
      <c r="C81" s="270"/>
      <c r="D81" s="295" t="s">
        <v>8</v>
      </c>
      <c r="E81" s="301"/>
      <c r="F81" s="295" t="s">
        <v>9</v>
      </c>
      <c r="G81" s="473"/>
      <c r="H81" s="473"/>
      <c r="I81" s="19"/>
      <c r="J81" s="19"/>
      <c r="K81" s="19"/>
      <c r="L81" s="12"/>
      <c r="M81" s="12"/>
      <c r="N81" s="12"/>
      <c r="O81" s="12"/>
      <c r="P81" s="12"/>
      <c r="Q81" s="12"/>
      <c r="R81" s="12"/>
      <c r="S81" s="12"/>
      <c r="T81" s="12"/>
      <c r="U81" s="12"/>
      <c r="V81" s="12"/>
    </row>
    <row r="82" spans="1:22" ht="16" x14ac:dyDescent="0.2">
      <c r="A82" s="296">
        <v>1</v>
      </c>
      <c r="B82" s="286"/>
      <c r="C82" s="270"/>
      <c r="D82" s="287"/>
      <c r="E82" s="301"/>
      <c r="F82" s="289"/>
      <c r="G82" s="473"/>
      <c r="H82" s="473"/>
      <c r="I82" s="19"/>
      <c r="J82" s="19"/>
      <c r="K82" s="19"/>
      <c r="L82" s="12"/>
      <c r="M82" s="12"/>
      <c r="N82" s="12"/>
      <c r="O82" s="12"/>
      <c r="P82" s="12"/>
      <c r="Q82" s="12"/>
      <c r="R82" s="12"/>
      <c r="S82" s="12"/>
      <c r="T82" s="12"/>
      <c r="U82" s="12"/>
      <c r="V82" s="12"/>
    </row>
    <row r="83" spans="1:22" ht="16" x14ac:dyDescent="0.2">
      <c r="A83" s="285">
        <v>2</v>
      </c>
      <c r="B83" s="290"/>
      <c r="C83" s="270"/>
      <c r="D83" s="287"/>
      <c r="E83" s="301"/>
      <c r="F83" s="289"/>
      <c r="G83" s="473"/>
      <c r="H83" s="473"/>
      <c r="I83" s="19"/>
      <c r="J83" s="19"/>
      <c r="K83" s="19"/>
      <c r="L83" s="12"/>
      <c r="M83" s="12"/>
      <c r="N83" s="12"/>
      <c r="O83" s="12"/>
      <c r="P83" s="12"/>
      <c r="Q83" s="12"/>
      <c r="R83" s="12"/>
      <c r="S83" s="12"/>
      <c r="T83" s="12"/>
      <c r="U83" s="12"/>
      <c r="V83" s="12"/>
    </row>
    <row r="84" spans="1:22" ht="16" x14ac:dyDescent="0.2">
      <c r="A84" s="285">
        <v>3</v>
      </c>
      <c r="B84" s="290"/>
      <c r="C84" s="270"/>
      <c r="D84" s="287"/>
      <c r="E84" s="301"/>
      <c r="F84" s="289"/>
      <c r="G84" s="473"/>
      <c r="H84" s="473"/>
      <c r="I84" s="19"/>
      <c r="J84" s="19"/>
      <c r="K84" s="19"/>
      <c r="L84" s="12"/>
      <c r="M84" s="12"/>
      <c r="N84" s="12"/>
      <c r="O84" s="12"/>
      <c r="P84" s="12"/>
      <c r="Q84" s="12"/>
      <c r="R84" s="12"/>
      <c r="S84" s="12"/>
      <c r="T84" s="12"/>
      <c r="U84" s="12"/>
      <c r="V84" s="12"/>
    </row>
    <row r="85" spans="1:22" ht="16" x14ac:dyDescent="0.2">
      <c r="A85" s="285">
        <v>4</v>
      </c>
      <c r="B85" s="290"/>
      <c r="C85" s="270"/>
      <c r="D85" s="287"/>
      <c r="E85" s="301"/>
      <c r="F85" s="289"/>
      <c r="G85" s="473"/>
      <c r="H85" s="473"/>
      <c r="I85" s="19"/>
      <c r="J85" s="19"/>
      <c r="K85" s="19"/>
      <c r="L85" s="12"/>
      <c r="M85" s="12"/>
      <c r="N85" s="12"/>
      <c r="O85" s="12"/>
      <c r="P85" s="12"/>
      <c r="Q85" s="12"/>
      <c r="R85" s="12"/>
      <c r="S85" s="12"/>
      <c r="T85" s="12"/>
      <c r="U85" s="12"/>
      <c r="V85" s="12"/>
    </row>
    <row r="86" spans="1:22" ht="16" x14ac:dyDescent="0.2">
      <c r="A86" s="285">
        <v>5</v>
      </c>
      <c r="B86" s="290"/>
      <c r="C86" s="270"/>
      <c r="D86" s="287"/>
      <c r="E86" s="301"/>
      <c r="F86" s="289"/>
      <c r="G86" s="473"/>
      <c r="H86" s="473"/>
      <c r="I86" s="19"/>
      <c r="J86" s="19"/>
      <c r="K86" s="19"/>
      <c r="L86" s="12"/>
      <c r="M86" s="12"/>
      <c r="N86" s="12"/>
      <c r="O86" s="12"/>
      <c r="P86" s="12"/>
      <c r="Q86" s="12"/>
      <c r="R86" s="12"/>
      <c r="S86" s="12"/>
      <c r="T86" s="12"/>
      <c r="U86" s="12"/>
      <c r="V86" s="12"/>
    </row>
    <row r="87" spans="1:22" ht="16" x14ac:dyDescent="0.2">
      <c r="A87" s="285">
        <v>6</v>
      </c>
      <c r="B87" s="290"/>
      <c r="C87" s="270"/>
      <c r="D87" s="287"/>
      <c r="E87" s="301"/>
      <c r="F87" s="289"/>
      <c r="G87" s="473"/>
      <c r="H87" s="473"/>
      <c r="I87" s="19"/>
      <c r="J87" s="19"/>
      <c r="K87" s="19"/>
      <c r="L87" s="12"/>
      <c r="M87" s="12"/>
      <c r="N87" s="12"/>
      <c r="O87" s="12"/>
      <c r="P87" s="12"/>
      <c r="Q87" s="12"/>
      <c r="R87" s="12"/>
      <c r="S87" s="12"/>
      <c r="T87" s="12"/>
      <c r="U87" s="12"/>
      <c r="V87" s="12"/>
    </row>
    <row r="88" spans="1:22" ht="16" x14ac:dyDescent="0.2">
      <c r="A88" s="285">
        <v>7</v>
      </c>
      <c r="B88" s="290"/>
      <c r="C88" s="270"/>
      <c r="D88" s="287"/>
      <c r="E88" s="301"/>
      <c r="F88" s="289"/>
      <c r="G88" s="473"/>
      <c r="H88" s="473"/>
      <c r="I88" s="19"/>
      <c r="J88" s="19"/>
      <c r="K88" s="19"/>
      <c r="L88" s="12"/>
      <c r="M88" s="12"/>
      <c r="N88" s="12"/>
      <c r="O88" s="12"/>
      <c r="P88" s="12"/>
      <c r="Q88" s="12"/>
      <c r="R88" s="12"/>
      <c r="S88" s="12"/>
      <c r="T88" s="12"/>
      <c r="U88" s="12"/>
      <c r="V88" s="12"/>
    </row>
    <row r="89" spans="1:22" ht="16" x14ac:dyDescent="0.2">
      <c r="A89" s="285">
        <v>8</v>
      </c>
      <c r="B89" s="290"/>
      <c r="C89" s="270"/>
      <c r="D89" s="287"/>
      <c r="E89" s="301"/>
      <c r="F89" s="289"/>
      <c r="G89" s="473"/>
      <c r="H89" s="473"/>
      <c r="I89" s="19"/>
      <c r="J89" s="19"/>
      <c r="K89" s="19"/>
      <c r="L89" s="12"/>
      <c r="M89" s="12"/>
      <c r="N89" s="12"/>
      <c r="O89" s="12"/>
      <c r="P89" s="12"/>
      <c r="Q89" s="12"/>
      <c r="R89" s="12"/>
      <c r="S89" s="12"/>
      <c r="T89" s="12"/>
      <c r="U89" s="12"/>
      <c r="V89" s="12"/>
    </row>
    <row r="90" spans="1:22" ht="16" x14ac:dyDescent="0.2">
      <c r="A90" s="285">
        <v>9</v>
      </c>
      <c r="B90" s="290"/>
      <c r="C90" s="270"/>
      <c r="D90" s="287"/>
      <c r="E90" s="301"/>
      <c r="F90" s="289"/>
      <c r="G90" s="473"/>
      <c r="H90" s="473"/>
      <c r="I90" s="19"/>
      <c r="J90" s="19"/>
      <c r="K90" s="19"/>
      <c r="L90" s="12"/>
      <c r="M90" s="12"/>
      <c r="N90" s="12"/>
      <c r="O90" s="12"/>
      <c r="P90" s="12"/>
      <c r="Q90" s="12"/>
      <c r="R90" s="12"/>
      <c r="S90" s="12"/>
      <c r="T90" s="12"/>
      <c r="U90" s="12"/>
      <c r="V90" s="12"/>
    </row>
    <row r="91" spans="1:22" ht="17" thickBot="1" x14ac:dyDescent="0.25">
      <c r="A91" s="291">
        <v>10</v>
      </c>
      <c r="B91" s="292"/>
      <c r="C91" s="270"/>
      <c r="D91" s="287"/>
      <c r="E91" s="301"/>
      <c r="F91" s="293"/>
      <c r="G91" s="473"/>
      <c r="H91" s="473"/>
      <c r="I91" s="19"/>
      <c r="J91" s="19"/>
      <c r="K91" s="19"/>
      <c r="L91" s="12"/>
      <c r="M91" s="12"/>
      <c r="N91" s="12"/>
      <c r="O91" s="12"/>
      <c r="P91" s="12"/>
      <c r="Q91" s="12"/>
      <c r="R91" s="12"/>
      <c r="S91" s="12"/>
      <c r="T91" s="12"/>
      <c r="U91" s="12"/>
      <c r="V91" s="12"/>
    </row>
    <row r="92" spans="1:22" ht="17" thickBot="1" x14ac:dyDescent="0.25">
      <c r="A92" s="473"/>
      <c r="B92" s="473"/>
      <c r="C92" s="473"/>
      <c r="D92" s="473"/>
      <c r="E92" s="473"/>
      <c r="F92" s="473"/>
      <c r="G92" s="473"/>
      <c r="H92" s="473"/>
      <c r="I92" s="19"/>
      <c r="J92" s="19"/>
      <c r="K92" s="19"/>
      <c r="L92" s="12"/>
      <c r="M92" s="12"/>
      <c r="N92" s="12"/>
      <c r="O92" s="12"/>
      <c r="P92" s="12"/>
      <c r="Q92" s="12"/>
      <c r="R92" s="12"/>
      <c r="S92" s="12"/>
      <c r="T92" s="12"/>
      <c r="U92" s="12"/>
      <c r="V92" s="12"/>
    </row>
    <row r="93" spans="1:22" ht="17" thickBot="1" x14ac:dyDescent="0.25">
      <c r="A93" s="473"/>
      <c r="B93" s="297" t="s">
        <v>11</v>
      </c>
      <c r="C93" s="473"/>
      <c r="D93" s="298">
        <f>SUM(D70:D79)+SUM(D82:D91)</f>
        <v>0</v>
      </c>
      <c r="E93" s="473"/>
      <c r="F93" s="473"/>
      <c r="G93" s="473"/>
      <c r="H93" s="473"/>
      <c r="I93" s="19"/>
      <c r="J93" s="19"/>
      <c r="K93" s="19"/>
      <c r="L93" s="12"/>
      <c r="M93" s="12"/>
      <c r="N93" s="12"/>
      <c r="O93" s="12"/>
      <c r="P93" s="12"/>
      <c r="Q93" s="12"/>
      <c r="R93" s="12"/>
      <c r="S93" s="12"/>
      <c r="T93" s="12"/>
      <c r="U93" s="12"/>
      <c r="V93" s="12"/>
    </row>
    <row r="94" spans="1:22" ht="16" x14ac:dyDescent="0.2">
      <c r="A94" s="473"/>
      <c r="B94" s="473"/>
      <c r="C94" s="473"/>
      <c r="D94" s="473"/>
      <c r="E94" s="473"/>
      <c r="F94" s="473"/>
      <c r="G94" s="473"/>
      <c r="H94" s="473"/>
      <c r="I94" s="19"/>
      <c r="J94" s="19"/>
      <c r="K94" s="19"/>
      <c r="L94" s="12"/>
      <c r="M94" s="12"/>
      <c r="N94" s="12"/>
      <c r="O94" s="12"/>
      <c r="P94" s="12"/>
      <c r="Q94" s="12"/>
      <c r="R94" s="12"/>
      <c r="S94" s="12"/>
      <c r="T94" s="12"/>
      <c r="U94" s="12"/>
      <c r="V94" s="12"/>
    </row>
    <row r="95" spans="1:22" ht="16" x14ac:dyDescent="0.2">
      <c r="A95" s="473"/>
      <c r="B95" s="473"/>
      <c r="C95" s="473"/>
      <c r="D95" s="473"/>
      <c r="E95" s="473"/>
      <c r="F95" s="473"/>
      <c r="G95" s="473"/>
      <c r="H95" s="473"/>
      <c r="I95" s="19"/>
      <c r="J95" s="19"/>
      <c r="K95" s="19"/>
      <c r="L95" s="12"/>
      <c r="M95" s="12"/>
      <c r="N95" s="12"/>
      <c r="O95" s="12"/>
      <c r="P95" s="12"/>
      <c r="Q95" s="12"/>
      <c r="R95" s="12"/>
      <c r="S95" s="12"/>
      <c r="T95" s="12"/>
      <c r="U95" s="12"/>
      <c r="V95" s="12"/>
    </row>
    <row r="96" spans="1:22" ht="17" thickBot="1" x14ac:dyDescent="0.25">
      <c r="A96" s="473"/>
      <c r="B96" s="473"/>
      <c r="C96" s="473"/>
      <c r="D96" s="473"/>
      <c r="E96" s="473"/>
      <c r="F96" s="473"/>
      <c r="G96" s="473"/>
      <c r="H96" s="473"/>
      <c r="I96" s="19"/>
      <c r="J96" s="19"/>
      <c r="K96" s="19"/>
      <c r="L96" s="12"/>
      <c r="M96" s="12"/>
      <c r="N96" s="12"/>
      <c r="O96" s="12"/>
      <c r="P96" s="12"/>
      <c r="Q96" s="12"/>
      <c r="R96" s="12"/>
      <c r="S96" s="12"/>
      <c r="T96" s="12"/>
      <c r="U96" s="12"/>
      <c r="V96" s="12"/>
    </row>
    <row r="97" spans="1:22" ht="26" thickBot="1" x14ac:dyDescent="0.3">
      <c r="A97" s="19"/>
      <c r="B97" s="547" t="s">
        <v>26</v>
      </c>
      <c r="C97" s="548"/>
      <c r="D97" s="548"/>
      <c r="E97" s="548"/>
      <c r="F97" s="548"/>
      <c r="G97" s="549"/>
      <c r="H97" s="19"/>
      <c r="I97" s="19"/>
      <c r="J97" s="19"/>
      <c r="K97" s="19"/>
      <c r="L97" s="12"/>
      <c r="M97" s="12"/>
      <c r="N97" s="12"/>
      <c r="O97" s="12"/>
      <c r="P97" s="12"/>
      <c r="Q97" s="12"/>
      <c r="R97" s="12"/>
      <c r="S97" s="12"/>
      <c r="T97" s="12"/>
      <c r="U97" s="12"/>
      <c r="V97" s="12"/>
    </row>
    <row r="98" spans="1:22" ht="17" thickBot="1" x14ac:dyDescent="0.25">
      <c r="A98" s="19"/>
      <c r="B98" s="19"/>
      <c r="C98" s="19"/>
      <c r="D98" s="19"/>
      <c r="E98" s="19"/>
      <c r="F98" s="19"/>
      <c r="G98" s="19"/>
      <c r="H98" s="19"/>
      <c r="I98" s="19"/>
      <c r="J98" s="19"/>
      <c r="K98" s="19"/>
      <c r="L98" s="12"/>
      <c r="M98" s="12"/>
      <c r="N98" s="12"/>
      <c r="O98" s="12"/>
      <c r="P98" s="12"/>
      <c r="Q98" s="12"/>
      <c r="R98" s="12"/>
      <c r="S98" s="12"/>
      <c r="T98" s="12"/>
      <c r="U98" s="12"/>
      <c r="V98" s="12"/>
    </row>
    <row r="99" spans="1:22" ht="92.25" customHeight="1" thickBot="1" x14ac:dyDescent="0.25">
      <c r="A99" s="265">
        <v>1</v>
      </c>
      <c r="B99" s="550" t="s">
        <v>331</v>
      </c>
      <c r="C99" s="551"/>
      <c r="D99" s="551"/>
      <c r="E99" s="551"/>
      <c r="F99" s="551"/>
      <c r="G99" s="552"/>
      <c r="H99" s="19"/>
      <c r="I99" s="19"/>
      <c r="J99" s="19"/>
      <c r="K99" s="19"/>
      <c r="L99" s="12"/>
      <c r="M99" s="12"/>
      <c r="N99" s="12"/>
      <c r="O99" s="12"/>
      <c r="P99" s="12"/>
      <c r="Q99" s="12"/>
      <c r="R99" s="12"/>
      <c r="S99" s="12"/>
      <c r="T99" s="12"/>
      <c r="U99" s="12"/>
      <c r="V99" s="12"/>
    </row>
    <row r="100" spans="1:22" ht="17" thickBot="1" x14ac:dyDescent="0.25">
      <c r="A100" s="473"/>
      <c r="B100" s="307"/>
      <c r="C100" s="473"/>
      <c r="D100" s="473"/>
      <c r="E100" s="473"/>
      <c r="F100" s="473"/>
      <c r="G100" s="473"/>
      <c r="H100" s="19"/>
      <c r="I100" s="19"/>
      <c r="J100" s="19"/>
      <c r="K100" s="19"/>
      <c r="L100" s="12"/>
      <c r="M100" s="12"/>
      <c r="N100" s="12"/>
      <c r="O100" s="12"/>
      <c r="P100" s="12"/>
      <c r="Q100" s="12"/>
      <c r="R100" s="12"/>
      <c r="S100" s="12"/>
      <c r="T100" s="12"/>
      <c r="U100" s="12"/>
      <c r="V100" s="12"/>
    </row>
    <row r="101" spans="1:22" ht="48.75" customHeight="1" thickBot="1" x14ac:dyDescent="0.25">
      <c r="A101" s="265">
        <v>2</v>
      </c>
      <c r="B101" s="557" t="s">
        <v>328</v>
      </c>
      <c r="C101" s="558"/>
      <c r="D101" s="558"/>
      <c r="E101" s="558"/>
      <c r="F101" s="558"/>
      <c r="G101" s="559"/>
      <c r="H101" s="19"/>
      <c r="I101" s="19"/>
      <c r="J101" s="19"/>
      <c r="K101" s="19"/>
      <c r="L101" s="12"/>
      <c r="M101" s="12"/>
      <c r="N101" s="12"/>
      <c r="O101" s="12"/>
      <c r="P101" s="12"/>
      <c r="Q101" s="12"/>
      <c r="R101" s="12"/>
      <c r="S101" s="12"/>
      <c r="T101" s="12"/>
      <c r="U101" s="12"/>
      <c r="V101" s="12"/>
    </row>
    <row r="102" spans="1:22" ht="17" thickBot="1" x14ac:dyDescent="0.25">
      <c r="A102" s="473"/>
      <c r="B102" s="307"/>
      <c r="C102" s="473"/>
      <c r="D102" s="473"/>
      <c r="E102" s="473"/>
      <c r="F102" s="473"/>
      <c r="G102" s="473"/>
      <c r="H102" s="19"/>
      <c r="I102" s="19"/>
      <c r="J102" s="19"/>
      <c r="K102" s="19"/>
      <c r="L102" s="12"/>
      <c r="M102" s="12"/>
      <c r="N102" s="12"/>
      <c r="O102" s="12"/>
      <c r="P102" s="12"/>
      <c r="Q102" s="12"/>
      <c r="R102" s="12"/>
      <c r="S102" s="12"/>
      <c r="T102" s="12"/>
      <c r="U102" s="12"/>
      <c r="V102" s="12"/>
    </row>
    <row r="103" spans="1:22" ht="18" customHeight="1" thickBot="1" x14ac:dyDescent="0.25">
      <c r="A103" s="265">
        <v>3</v>
      </c>
      <c r="B103" s="557" t="s">
        <v>25</v>
      </c>
      <c r="C103" s="558"/>
      <c r="D103" s="558"/>
      <c r="E103" s="558"/>
      <c r="F103" s="558"/>
      <c r="G103" s="559"/>
      <c r="H103" s="19"/>
      <c r="I103" s="19"/>
      <c r="J103" s="19"/>
      <c r="K103" s="19"/>
      <c r="L103" s="12"/>
      <c r="M103" s="12"/>
      <c r="N103" s="12"/>
      <c r="O103" s="12"/>
      <c r="P103" s="12"/>
      <c r="Q103" s="12"/>
      <c r="R103" s="12"/>
      <c r="S103" s="12"/>
      <c r="T103" s="12"/>
      <c r="U103" s="12"/>
      <c r="V103" s="12"/>
    </row>
    <row r="104" spans="1:22" ht="17" thickBot="1" x14ac:dyDescent="0.25">
      <c r="A104" s="473"/>
      <c r="B104" s="264"/>
      <c r="C104" s="473"/>
      <c r="D104" s="473"/>
      <c r="E104" s="473"/>
      <c r="F104" s="473"/>
      <c r="G104" s="473"/>
      <c r="H104" s="19"/>
      <c r="I104" s="19"/>
      <c r="J104" s="19"/>
      <c r="K104" s="19"/>
      <c r="L104" s="12"/>
      <c r="M104" s="12"/>
      <c r="N104" s="12"/>
      <c r="O104" s="12"/>
      <c r="P104" s="12"/>
      <c r="Q104" s="12"/>
      <c r="R104" s="12"/>
      <c r="S104" s="12"/>
      <c r="T104" s="12"/>
      <c r="U104" s="12"/>
      <c r="V104" s="12"/>
    </row>
    <row r="105" spans="1:22" ht="48" customHeight="1" thickBot="1" x14ac:dyDescent="0.25">
      <c r="A105" s="265">
        <v>4</v>
      </c>
      <c r="B105" s="557" t="s">
        <v>332</v>
      </c>
      <c r="C105" s="558"/>
      <c r="D105" s="558"/>
      <c r="E105" s="558"/>
      <c r="F105" s="558"/>
      <c r="G105" s="559"/>
      <c r="H105" s="19"/>
      <c r="I105" s="19"/>
      <c r="J105" s="19"/>
      <c r="K105" s="19"/>
      <c r="L105" s="12"/>
      <c r="M105" s="12"/>
      <c r="N105" s="12"/>
      <c r="O105" s="12"/>
      <c r="P105" s="12"/>
      <c r="Q105" s="12"/>
      <c r="R105" s="12"/>
      <c r="S105" s="12"/>
      <c r="T105" s="12"/>
      <c r="U105" s="12"/>
      <c r="V105" s="12"/>
    </row>
    <row r="106" spans="1:22" ht="16" x14ac:dyDescent="0.2">
      <c r="A106" s="473"/>
      <c r="B106" s="473"/>
      <c r="C106" s="473"/>
      <c r="D106" s="473"/>
      <c r="E106" s="473"/>
      <c r="F106" s="473"/>
      <c r="G106" s="473"/>
      <c r="H106" s="473"/>
      <c r="I106" s="473"/>
      <c r="J106" s="473"/>
      <c r="K106" s="19"/>
      <c r="L106" s="12"/>
      <c r="M106" s="12"/>
      <c r="N106" s="12"/>
      <c r="O106" s="12"/>
      <c r="P106" s="12"/>
      <c r="Q106" s="12"/>
      <c r="R106" s="12"/>
      <c r="S106" s="12"/>
      <c r="T106" s="12"/>
      <c r="U106" s="12"/>
      <c r="V106" s="12"/>
    </row>
    <row r="107" spans="1:22" ht="16" x14ac:dyDescent="0.2">
      <c r="A107" s="473"/>
      <c r="B107" s="281" t="s">
        <v>4</v>
      </c>
      <c r="C107" s="473"/>
      <c r="D107" s="473"/>
      <c r="E107" s="473"/>
      <c r="F107" s="473"/>
      <c r="G107" s="473"/>
      <c r="H107" s="473"/>
      <c r="I107" s="473"/>
      <c r="J107" s="473"/>
      <c r="K107" s="19"/>
      <c r="L107" s="12"/>
      <c r="M107" s="12"/>
      <c r="N107" s="12"/>
      <c r="O107" s="12"/>
      <c r="P107" s="12"/>
      <c r="Q107" s="12"/>
      <c r="R107" s="12"/>
      <c r="S107" s="12"/>
      <c r="T107" s="12"/>
      <c r="U107" s="12"/>
      <c r="V107" s="12"/>
    </row>
    <row r="108" spans="1:22" ht="16" x14ac:dyDescent="0.2">
      <c r="A108" s="473"/>
      <c r="B108" s="281" t="s">
        <v>5</v>
      </c>
      <c r="C108" s="473"/>
      <c r="D108" s="473"/>
      <c r="E108" s="473"/>
      <c r="F108" s="473"/>
      <c r="G108" s="473"/>
      <c r="H108" s="473"/>
      <c r="I108" s="473"/>
      <c r="J108" s="473"/>
      <c r="K108" s="19"/>
      <c r="L108" s="12"/>
      <c r="M108" s="12"/>
      <c r="N108" s="12"/>
      <c r="O108" s="12"/>
      <c r="P108" s="12"/>
      <c r="Q108" s="12"/>
      <c r="R108" s="12"/>
      <c r="S108" s="12"/>
      <c r="T108" s="12"/>
      <c r="U108" s="12"/>
      <c r="V108" s="12"/>
    </row>
    <row r="109" spans="1:22" ht="16" x14ac:dyDescent="0.2">
      <c r="A109" s="473"/>
      <c r="B109" s="281" t="s">
        <v>6</v>
      </c>
      <c r="C109" s="473"/>
      <c r="D109" s="473"/>
      <c r="E109" s="473"/>
      <c r="F109" s="473"/>
      <c r="G109" s="473"/>
      <c r="H109" s="473"/>
      <c r="I109" s="473"/>
      <c r="J109" s="473"/>
      <c r="K109" s="19"/>
      <c r="L109" s="12"/>
      <c r="M109" s="12"/>
      <c r="N109" s="12"/>
      <c r="O109" s="12"/>
      <c r="P109" s="12"/>
      <c r="Q109" s="12"/>
      <c r="R109" s="12"/>
      <c r="S109" s="12"/>
      <c r="T109" s="12"/>
      <c r="U109" s="12"/>
      <c r="V109" s="12"/>
    </row>
    <row r="110" spans="1:22" ht="15.75" customHeight="1" x14ac:dyDescent="0.2">
      <c r="A110" s="473"/>
      <c r="B110" s="281" t="s">
        <v>7</v>
      </c>
      <c r="C110" s="473"/>
      <c r="D110" s="473"/>
      <c r="E110" s="473"/>
      <c r="F110" s="473"/>
      <c r="G110" s="473"/>
      <c r="H110" s="473"/>
      <c r="I110" s="473"/>
      <c r="J110" s="473"/>
      <c r="K110" s="19"/>
      <c r="L110" s="12"/>
      <c r="M110" s="12"/>
      <c r="N110" s="12"/>
      <c r="O110" s="12"/>
      <c r="P110" s="12"/>
      <c r="Q110" s="12"/>
      <c r="R110" s="12"/>
      <c r="S110" s="12"/>
      <c r="T110" s="12"/>
      <c r="U110" s="12"/>
      <c r="V110" s="12"/>
    </row>
    <row r="111" spans="1:22" ht="16.5" customHeight="1" thickBot="1" x14ac:dyDescent="0.25">
      <c r="A111" s="473"/>
      <c r="B111" s="270"/>
      <c r="C111" s="270"/>
      <c r="D111" s="270"/>
      <c r="E111" s="270"/>
      <c r="F111" s="270"/>
      <c r="G111" s="270"/>
      <c r="H111" s="270"/>
      <c r="I111" s="270"/>
      <c r="J111" s="270"/>
      <c r="K111" s="19"/>
      <c r="L111" s="12"/>
      <c r="M111" s="12"/>
      <c r="N111" s="12"/>
      <c r="O111" s="12"/>
      <c r="P111" s="12"/>
      <c r="Q111" s="12"/>
      <c r="R111" s="12"/>
      <c r="S111" s="12"/>
      <c r="T111" s="12"/>
      <c r="U111" s="12"/>
      <c r="V111" s="12"/>
    </row>
    <row r="112" spans="1:22" ht="34.5" customHeight="1" thickBot="1" x14ac:dyDescent="0.25">
      <c r="A112" s="473"/>
      <c r="B112" s="308" t="s">
        <v>39</v>
      </c>
      <c r="C112" s="473"/>
      <c r="D112" s="309" t="s">
        <v>8</v>
      </c>
      <c r="E112" s="301"/>
      <c r="F112" s="310" t="s">
        <v>46</v>
      </c>
      <c r="G112" s="311"/>
      <c r="H112" s="310" t="s">
        <v>40</v>
      </c>
      <c r="I112" s="311"/>
      <c r="J112" s="310" t="s">
        <v>40</v>
      </c>
      <c r="K112" s="19"/>
      <c r="L112" s="12"/>
      <c r="M112" s="12"/>
      <c r="N112" s="12"/>
      <c r="O112" s="12"/>
      <c r="P112" s="12"/>
      <c r="Q112" s="12"/>
      <c r="R112" s="12"/>
      <c r="S112" s="12"/>
      <c r="T112" s="12"/>
      <c r="U112" s="12"/>
      <c r="V112" s="12"/>
    </row>
    <row r="113" spans="1:22" ht="17" thickBot="1" x14ac:dyDescent="0.25">
      <c r="A113" s="473"/>
      <c r="B113" s="270"/>
      <c r="C113" s="473"/>
      <c r="D113" s="270"/>
      <c r="E113" s="270"/>
      <c r="F113" s="560" t="s">
        <v>41</v>
      </c>
      <c r="G113" s="561"/>
      <c r="H113" s="561"/>
      <c r="I113" s="561"/>
      <c r="J113" s="562"/>
      <c r="K113" s="19"/>
      <c r="L113" s="12"/>
      <c r="M113" s="12"/>
      <c r="N113" s="12"/>
      <c r="O113" s="12"/>
      <c r="P113" s="12"/>
      <c r="Q113" s="12"/>
      <c r="R113" s="12"/>
      <c r="S113" s="12"/>
      <c r="T113" s="12"/>
      <c r="U113" s="12"/>
      <c r="V113" s="12"/>
    </row>
    <row r="114" spans="1:22" ht="16" x14ac:dyDescent="0.2">
      <c r="A114" s="473"/>
      <c r="B114" s="312" t="s">
        <v>27</v>
      </c>
      <c r="C114" s="473"/>
      <c r="D114" s="287"/>
      <c r="E114" s="474"/>
      <c r="F114" s="313"/>
      <c r="G114" s="474"/>
      <c r="H114" s="313"/>
      <c r="I114" s="474"/>
      <c r="J114" s="313"/>
      <c r="K114" s="19"/>
      <c r="L114" s="12"/>
      <c r="M114" s="12"/>
      <c r="N114" s="12"/>
      <c r="O114" s="12"/>
      <c r="P114" s="12"/>
      <c r="Q114" s="12"/>
      <c r="R114" s="12"/>
      <c r="S114" s="12"/>
      <c r="T114" s="12"/>
      <c r="U114" s="12"/>
      <c r="V114" s="12"/>
    </row>
    <row r="115" spans="1:22" ht="16" x14ac:dyDescent="0.2">
      <c r="A115" s="473"/>
      <c r="B115" s="314" t="s">
        <v>28</v>
      </c>
      <c r="C115" s="473"/>
      <c r="D115" s="287"/>
      <c r="E115" s="474"/>
      <c r="F115" s="315"/>
      <c r="G115" s="474"/>
      <c r="H115" s="315"/>
      <c r="I115" s="474"/>
      <c r="J115" s="315"/>
      <c r="K115" s="19"/>
      <c r="L115" s="12"/>
      <c r="M115" s="12"/>
      <c r="N115" s="12"/>
      <c r="O115" s="12"/>
      <c r="P115" s="12"/>
      <c r="Q115" s="12"/>
      <c r="R115" s="12"/>
      <c r="S115" s="12"/>
      <c r="T115" s="12"/>
      <c r="U115" s="12"/>
      <c r="V115" s="12"/>
    </row>
    <row r="116" spans="1:22" ht="16" x14ac:dyDescent="0.2">
      <c r="A116" s="473"/>
      <c r="B116" s="314" t="s">
        <v>29</v>
      </c>
      <c r="C116" s="473"/>
      <c r="D116" s="287"/>
      <c r="E116" s="474"/>
      <c r="F116" s="315"/>
      <c r="G116" s="474"/>
      <c r="H116" s="315"/>
      <c r="I116" s="474"/>
      <c r="J116" s="315"/>
      <c r="K116" s="19"/>
      <c r="L116" s="12"/>
      <c r="M116" s="12"/>
      <c r="N116" s="12"/>
      <c r="O116" s="12"/>
      <c r="P116" s="12"/>
      <c r="Q116" s="12"/>
      <c r="R116" s="12"/>
      <c r="S116" s="12"/>
      <c r="T116" s="12"/>
      <c r="U116" s="12"/>
      <c r="V116" s="12"/>
    </row>
    <row r="117" spans="1:22" ht="16" x14ac:dyDescent="0.2">
      <c r="A117" s="473"/>
      <c r="B117" s="314" t="s">
        <v>30</v>
      </c>
      <c r="C117" s="473"/>
      <c r="D117" s="287"/>
      <c r="E117" s="474"/>
      <c r="F117" s="315"/>
      <c r="G117" s="474"/>
      <c r="H117" s="315"/>
      <c r="I117" s="474"/>
      <c r="J117" s="315"/>
      <c r="K117" s="19"/>
      <c r="L117" s="12"/>
      <c r="M117" s="12"/>
      <c r="N117" s="12"/>
      <c r="O117" s="12"/>
      <c r="P117" s="12"/>
      <c r="Q117" s="12"/>
      <c r="R117" s="12"/>
      <c r="S117" s="12"/>
      <c r="T117" s="12"/>
      <c r="U117" s="12"/>
      <c r="V117" s="12"/>
    </row>
    <row r="118" spans="1:22" ht="16" x14ac:dyDescent="0.2">
      <c r="A118" s="473"/>
      <c r="B118" s="314" t="s">
        <v>31</v>
      </c>
      <c r="C118" s="473"/>
      <c r="D118" s="287"/>
      <c r="E118" s="474"/>
      <c r="F118" s="315"/>
      <c r="G118" s="474"/>
      <c r="H118" s="315"/>
      <c r="I118" s="474"/>
      <c r="J118" s="315"/>
      <c r="K118" s="19"/>
      <c r="L118" s="12"/>
      <c r="M118" s="12"/>
      <c r="N118" s="12"/>
      <c r="O118" s="12"/>
      <c r="P118" s="12"/>
      <c r="Q118" s="12"/>
      <c r="R118" s="12"/>
      <c r="S118" s="12"/>
      <c r="T118" s="12"/>
      <c r="U118" s="12"/>
      <c r="V118" s="12"/>
    </row>
    <row r="119" spans="1:22" ht="16" x14ac:dyDescent="0.2">
      <c r="A119" s="473"/>
      <c r="B119" s="314" t="s">
        <v>32</v>
      </c>
      <c r="C119" s="473"/>
      <c r="D119" s="287"/>
      <c r="E119" s="474"/>
      <c r="F119" s="315"/>
      <c r="G119" s="474"/>
      <c r="H119" s="315"/>
      <c r="I119" s="474"/>
      <c r="J119" s="315"/>
      <c r="K119" s="19"/>
      <c r="L119" s="12"/>
      <c r="M119" s="12"/>
      <c r="N119" s="12"/>
      <c r="O119" s="12"/>
      <c r="P119" s="12"/>
      <c r="Q119" s="12"/>
      <c r="R119" s="12"/>
      <c r="S119" s="12"/>
      <c r="T119" s="12"/>
      <c r="U119" s="12"/>
      <c r="V119" s="12"/>
    </row>
    <row r="120" spans="1:22" ht="16" x14ac:dyDescent="0.2">
      <c r="A120" s="473"/>
      <c r="B120" s="314" t="s">
        <v>33</v>
      </c>
      <c r="C120" s="473"/>
      <c r="D120" s="287"/>
      <c r="E120" s="474"/>
      <c r="F120" s="315"/>
      <c r="G120" s="474"/>
      <c r="H120" s="315"/>
      <c r="I120" s="474"/>
      <c r="J120" s="315"/>
      <c r="K120" s="19"/>
      <c r="L120" s="12"/>
      <c r="M120" s="12"/>
      <c r="N120" s="12"/>
      <c r="O120" s="12"/>
      <c r="P120" s="12"/>
      <c r="Q120" s="12"/>
      <c r="R120" s="12"/>
      <c r="S120" s="12"/>
      <c r="T120" s="12"/>
      <c r="U120" s="12"/>
      <c r="V120" s="12"/>
    </row>
    <row r="121" spans="1:22" ht="16" x14ac:dyDescent="0.2">
      <c r="A121" s="473"/>
      <c r="B121" s="314" t="s">
        <v>34</v>
      </c>
      <c r="C121" s="473"/>
      <c r="D121" s="287"/>
      <c r="E121" s="474"/>
      <c r="F121" s="315"/>
      <c r="G121" s="474"/>
      <c r="H121" s="315"/>
      <c r="I121" s="474"/>
      <c r="J121" s="315"/>
      <c r="K121" s="19"/>
      <c r="L121" s="12"/>
      <c r="M121" s="12"/>
      <c r="N121" s="12"/>
      <c r="O121" s="12"/>
      <c r="P121" s="12"/>
      <c r="Q121" s="12"/>
      <c r="R121" s="12"/>
      <c r="S121" s="12"/>
      <c r="T121" s="12"/>
      <c r="U121" s="12"/>
      <c r="V121" s="12"/>
    </row>
    <row r="122" spans="1:22" ht="16" x14ac:dyDescent="0.2">
      <c r="A122" s="473"/>
      <c r="B122" s="314" t="s">
        <v>35</v>
      </c>
      <c r="C122" s="473"/>
      <c r="D122" s="287"/>
      <c r="E122" s="474"/>
      <c r="F122" s="315"/>
      <c r="G122" s="474"/>
      <c r="H122" s="315"/>
      <c r="I122" s="474"/>
      <c r="J122" s="315"/>
      <c r="K122" s="19"/>
      <c r="L122" s="12"/>
      <c r="M122" s="12"/>
      <c r="N122" s="12"/>
      <c r="O122" s="12"/>
      <c r="P122" s="12"/>
      <c r="Q122" s="12"/>
      <c r="R122" s="12"/>
      <c r="S122" s="12"/>
      <c r="T122" s="12"/>
      <c r="U122" s="12"/>
      <c r="V122" s="12"/>
    </row>
    <row r="123" spans="1:22" ht="16" x14ac:dyDescent="0.2">
      <c r="A123" s="473"/>
      <c r="B123" s="314" t="s">
        <v>36</v>
      </c>
      <c r="C123" s="473"/>
      <c r="D123" s="287"/>
      <c r="E123" s="474"/>
      <c r="F123" s="315"/>
      <c r="G123" s="474"/>
      <c r="H123" s="315"/>
      <c r="I123" s="474"/>
      <c r="J123" s="315"/>
      <c r="K123" s="19"/>
      <c r="L123" s="12"/>
      <c r="M123" s="12"/>
      <c r="N123" s="12"/>
      <c r="O123" s="12"/>
      <c r="P123" s="12"/>
      <c r="Q123" s="12"/>
      <c r="R123" s="12"/>
      <c r="S123" s="12"/>
      <c r="T123" s="12"/>
      <c r="U123" s="12"/>
      <c r="V123" s="12"/>
    </row>
    <row r="124" spans="1:22" ht="16" x14ac:dyDescent="0.2">
      <c r="A124" s="473"/>
      <c r="B124" s="314" t="s">
        <v>37</v>
      </c>
      <c r="C124" s="473"/>
      <c r="D124" s="287"/>
      <c r="E124" s="474"/>
      <c r="F124" s="315"/>
      <c r="G124" s="474"/>
      <c r="H124" s="315"/>
      <c r="I124" s="474"/>
      <c r="J124" s="315"/>
      <c r="K124" s="19"/>
      <c r="L124" s="12"/>
      <c r="M124" s="12"/>
      <c r="N124" s="12"/>
      <c r="O124" s="12"/>
      <c r="P124" s="12"/>
      <c r="Q124" s="12"/>
      <c r="R124" s="12"/>
      <c r="S124" s="12"/>
      <c r="T124" s="12"/>
      <c r="U124" s="12"/>
      <c r="V124" s="12"/>
    </row>
    <row r="125" spans="1:22" ht="17" thickBot="1" x14ac:dyDescent="0.25">
      <c r="A125" s="473"/>
      <c r="B125" s="316" t="s">
        <v>38</v>
      </c>
      <c r="C125" s="473"/>
      <c r="D125" s="317"/>
      <c r="E125" s="474"/>
      <c r="F125" s="315"/>
      <c r="G125" s="474"/>
      <c r="H125" s="315"/>
      <c r="I125" s="474"/>
      <c r="J125" s="315"/>
      <c r="K125" s="19"/>
      <c r="L125" s="12"/>
      <c r="M125" s="12"/>
      <c r="N125" s="12"/>
      <c r="O125" s="12"/>
      <c r="P125" s="12"/>
      <c r="Q125" s="12"/>
      <c r="R125" s="12"/>
      <c r="S125" s="12"/>
      <c r="T125" s="12"/>
      <c r="U125" s="12"/>
      <c r="V125" s="12"/>
    </row>
    <row r="126" spans="1:22" ht="17" thickBot="1" x14ac:dyDescent="0.25">
      <c r="A126" s="473"/>
      <c r="B126" s="473"/>
      <c r="C126" s="473"/>
      <c r="D126" s="473"/>
      <c r="E126" s="473"/>
      <c r="F126" s="473"/>
      <c r="G126" s="473"/>
      <c r="H126" s="473"/>
      <c r="I126" s="473"/>
      <c r="J126" s="473"/>
      <c r="K126" s="19"/>
      <c r="L126" s="12"/>
      <c r="M126" s="12"/>
      <c r="N126" s="12"/>
      <c r="O126" s="12"/>
      <c r="P126" s="12"/>
      <c r="Q126" s="12"/>
      <c r="R126" s="12"/>
      <c r="S126" s="12"/>
      <c r="T126" s="12"/>
      <c r="U126" s="12"/>
      <c r="V126" s="12"/>
    </row>
    <row r="127" spans="1:22" ht="17" thickBot="1" x14ac:dyDescent="0.25">
      <c r="A127" s="473"/>
      <c r="B127" s="473"/>
      <c r="C127" s="473"/>
      <c r="D127" s="477">
        <f>SUM(D114:D125)</f>
        <v>0</v>
      </c>
      <c r="E127" s="473"/>
      <c r="F127" s="473"/>
      <c r="G127" s="473"/>
      <c r="H127" s="473"/>
      <c r="I127" s="473"/>
      <c r="J127" s="473"/>
      <c r="K127" s="19"/>
      <c r="L127" s="12"/>
      <c r="M127" s="12"/>
      <c r="N127" s="12"/>
      <c r="O127" s="12"/>
      <c r="P127" s="12"/>
      <c r="Q127" s="12"/>
      <c r="R127" s="12"/>
      <c r="S127" s="12"/>
      <c r="T127" s="12"/>
      <c r="U127" s="12"/>
      <c r="V127" s="12"/>
    </row>
    <row r="128" spans="1:22" ht="16" x14ac:dyDescent="0.2">
      <c r="A128" s="473"/>
      <c r="B128" s="473"/>
      <c r="C128" s="473"/>
      <c r="D128" s="473"/>
      <c r="E128" s="473"/>
      <c r="F128" s="473"/>
      <c r="G128" s="473"/>
      <c r="H128" s="473"/>
      <c r="I128" s="473"/>
      <c r="J128" s="473"/>
      <c r="K128" s="19"/>
      <c r="L128" s="12"/>
      <c r="M128" s="12"/>
      <c r="N128" s="12"/>
      <c r="O128" s="12"/>
      <c r="P128" s="12"/>
      <c r="Q128" s="12"/>
      <c r="R128" s="12"/>
      <c r="S128" s="12"/>
      <c r="T128" s="12"/>
      <c r="U128" s="12"/>
      <c r="V128" s="12"/>
    </row>
    <row r="129" spans="1:22" ht="16" x14ac:dyDescent="0.2">
      <c r="A129" s="19"/>
      <c r="B129" s="19"/>
      <c r="C129" s="19"/>
      <c r="D129" s="19"/>
      <c r="E129" s="19"/>
      <c r="F129" s="19"/>
      <c r="G129" s="19"/>
      <c r="H129" s="19"/>
      <c r="I129" s="19"/>
      <c r="J129" s="19"/>
      <c r="K129" s="19"/>
      <c r="L129" s="12"/>
      <c r="M129" s="12"/>
      <c r="N129" s="12"/>
      <c r="O129" s="12"/>
      <c r="P129" s="12"/>
      <c r="Q129" s="12"/>
      <c r="R129" s="12"/>
      <c r="S129" s="12"/>
      <c r="T129" s="12"/>
      <c r="U129" s="12"/>
      <c r="V129" s="12"/>
    </row>
    <row r="130" spans="1:22" ht="17" thickBot="1" x14ac:dyDescent="0.25">
      <c r="A130" s="19"/>
      <c r="B130" s="19"/>
      <c r="C130" s="19"/>
      <c r="D130" s="19"/>
      <c r="E130" s="19"/>
      <c r="F130" s="19"/>
      <c r="G130" s="19"/>
      <c r="H130" s="19"/>
      <c r="I130" s="19"/>
      <c r="J130" s="19"/>
      <c r="K130" s="19"/>
      <c r="L130" s="12"/>
      <c r="M130" s="12"/>
      <c r="N130" s="12"/>
      <c r="O130" s="12"/>
      <c r="P130" s="12"/>
      <c r="Q130" s="12"/>
      <c r="R130" s="12"/>
      <c r="S130" s="12"/>
      <c r="T130" s="12"/>
      <c r="U130" s="12"/>
      <c r="V130" s="12"/>
    </row>
    <row r="131" spans="1:22" ht="26" thickBot="1" x14ac:dyDescent="0.3">
      <c r="A131" s="19"/>
      <c r="B131" s="547" t="s">
        <v>51</v>
      </c>
      <c r="C131" s="548"/>
      <c r="D131" s="548"/>
      <c r="E131" s="548"/>
      <c r="F131" s="548"/>
      <c r="G131" s="549"/>
      <c r="H131" s="19"/>
      <c r="I131" s="19"/>
      <c r="J131" s="19"/>
      <c r="K131" s="19"/>
      <c r="L131" s="12"/>
      <c r="M131" s="12"/>
      <c r="N131" s="12"/>
      <c r="O131" s="12"/>
      <c r="P131" s="12"/>
      <c r="Q131" s="12"/>
      <c r="R131" s="12"/>
      <c r="S131" s="12"/>
      <c r="T131" s="12"/>
      <c r="U131" s="12"/>
      <c r="V131" s="12"/>
    </row>
    <row r="132" spans="1:22" ht="17" thickBot="1" x14ac:dyDescent="0.25">
      <c r="A132" s="19"/>
      <c r="B132" s="19"/>
      <c r="C132" s="19"/>
      <c r="D132" s="19"/>
      <c r="E132" s="19"/>
      <c r="F132" s="19"/>
      <c r="G132" s="19"/>
      <c r="H132" s="19"/>
      <c r="I132" s="19"/>
      <c r="J132" s="19"/>
      <c r="K132" s="19"/>
      <c r="L132" s="12"/>
      <c r="M132" s="12"/>
      <c r="N132" s="12"/>
      <c r="O132" s="12"/>
      <c r="P132" s="12"/>
      <c r="Q132" s="12"/>
      <c r="R132" s="12"/>
      <c r="S132" s="12"/>
      <c r="T132" s="12"/>
      <c r="U132" s="12"/>
      <c r="V132" s="12"/>
    </row>
    <row r="133" spans="1:22" ht="78.75" customHeight="1" thickBot="1" x14ac:dyDescent="0.25">
      <c r="A133" s="265">
        <v>1</v>
      </c>
      <c r="B133" s="326" t="s">
        <v>333</v>
      </c>
      <c r="C133" s="19"/>
      <c r="D133" s="19"/>
      <c r="E133" s="19"/>
      <c r="F133" s="19"/>
      <c r="G133" s="19"/>
      <c r="H133" s="19"/>
      <c r="I133" s="19"/>
      <c r="J133" s="19"/>
      <c r="K133" s="19"/>
      <c r="L133" s="12"/>
      <c r="M133" s="12"/>
      <c r="N133" s="12"/>
      <c r="O133" s="12"/>
      <c r="P133" s="12"/>
      <c r="Q133" s="12"/>
      <c r="R133" s="12"/>
      <c r="S133" s="12"/>
      <c r="T133" s="12"/>
      <c r="U133" s="12"/>
      <c r="V133" s="12"/>
    </row>
    <row r="134" spans="1:22" ht="17" thickBot="1" x14ac:dyDescent="0.25">
      <c r="A134" s="473"/>
      <c r="B134" s="307"/>
      <c r="C134" s="19"/>
      <c r="D134" s="19"/>
      <c r="E134" s="19"/>
      <c r="F134" s="19"/>
      <c r="G134" s="19"/>
      <c r="H134" s="19"/>
      <c r="I134" s="19"/>
      <c r="J134" s="19"/>
      <c r="K134" s="19"/>
      <c r="L134" s="12"/>
      <c r="M134" s="12"/>
      <c r="N134" s="12"/>
      <c r="O134" s="12"/>
      <c r="P134" s="12"/>
      <c r="Q134" s="12"/>
      <c r="R134" s="12"/>
      <c r="S134" s="12"/>
      <c r="T134" s="12"/>
      <c r="U134" s="12"/>
      <c r="V134" s="12"/>
    </row>
    <row r="135" spans="1:22" ht="46.5" customHeight="1" thickBot="1" x14ac:dyDescent="0.25">
      <c r="A135" s="265">
        <v>2</v>
      </c>
      <c r="B135" s="319" t="s">
        <v>361</v>
      </c>
      <c r="C135" s="19"/>
      <c r="D135" s="19"/>
      <c r="E135" s="19"/>
      <c r="F135" s="19"/>
      <c r="G135" s="19"/>
      <c r="H135" s="19"/>
      <c r="I135" s="19"/>
      <c r="J135" s="19"/>
      <c r="K135" s="19"/>
      <c r="L135" s="12"/>
      <c r="M135" s="12"/>
      <c r="N135" s="12"/>
      <c r="O135" s="12"/>
      <c r="P135" s="12"/>
      <c r="Q135" s="12"/>
      <c r="R135" s="12"/>
      <c r="S135" s="12"/>
      <c r="T135" s="12"/>
      <c r="U135" s="12"/>
      <c r="V135" s="12"/>
    </row>
    <row r="136" spans="1:22" ht="17" thickBot="1" x14ac:dyDescent="0.25">
      <c r="A136" s="473"/>
      <c r="B136" s="307"/>
      <c r="C136" s="19"/>
      <c r="D136" s="19"/>
      <c r="E136" s="19"/>
      <c r="F136" s="19"/>
      <c r="G136" s="19"/>
      <c r="H136" s="19"/>
      <c r="I136" s="19"/>
      <c r="J136" s="19"/>
      <c r="K136" s="19"/>
      <c r="L136" s="12"/>
      <c r="M136" s="12"/>
      <c r="N136" s="12"/>
      <c r="O136" s="12"/>
      <c r="P136" s="12"/>
      <c r="Q136" s="12"/>
      <c r="R136" s="12"/>
      <c r="S136" s="12"/>
      <c r="T136" s="12"/>
      <c r="U136" s="12"/>
      <c r="V136" s="12"/>
    </row>
    <row r="137" spans="1:22" ht="126" customHeight="1" thickBot="1" x14ac:dyDescent="0.25">
      <c r="A137" s="265">
        <v>3</v>
      </c>
      <c r="B137" s="319" t="s">
        <v>334</v>
      </c>
      <c r="C137" s="19"/>
      <c r="D137" s="19"/>
      <c r="E137" s="19"/>
      <c r="F137" s="19"/>
      <c r="G137" s="19"/>
      <c r="H137" s="19"/>
      <c r="I137" s="19"/>
      <c r="J137" s="19"/>
      <c r="K137" s="19"/>
      <c r="L137" s="12"/>
      <c r="M137" s="12"/>
      <c r="N137" s="12"/>
      <c r="O137" s="12"/>
      <c r="P137" s="12"/>
      <c r="Q137" s="12"/>
      <c r="R137" s="12"/>
      <c r="S137" s="12"/>
      <c r="T137" s="12"/>
      <c r="U137" s="12"/>
      <c r="V137" s="12"/>
    </row>
    <row r="138" spans="1:22" ht="17" thickBot="1" x14ac:dyDescent="0.25">
      <c r="A138" s="19"/>
      <c r="B138" s="4"/>
      <c r="C138" s="19"/>
      <c r="D138" s="19"/>
      <c r="E138" s="19"/>
      <c r="F138" s="19"/>
      <c r="G138" s="19"/>
      <c r="H138" s="19"/>
      <c r="I138" s="19"/>
      <c r="J138" s="19"/>
      <c r="K138" s="19"/>
      <c r="L138" s="12"/>
      <c r="M138" s="12"/>
      <c r="N138" s="12"/>
      <c r="O138" s="12"/>
      <c r="P138" s="12"/>
      <c r="Q138" s="12"/>
      <c r="R138" s="12"/>
      <c r="S138" s="12"/>
      <c r="T138" s="12"/>
      <c r="U138" s="12"/>
      <c r="V138" s="12"/>
    </row>
    <row r="139" spans="1:22" ht="110.25" customHeight="1" thickBot="1" x14ac:dyDescent="0.25">
      <c r="A139" s="265">
        <v>4</v>
      </c>
      <c r="B139" s="319" t="s">
        <v>335</v>
      </c>
      <c r="C139" s="473"/>
      <c r="D139" s="473"/>
      <c r="E139" s="473"/>
      <c r="F139" s="473"/>
      <c r="G139" s="473"/>
      <c r="H139" s="473"/>
      <c r="I139" s="473"/>
      <c r="J139" s="473"/>
      <c r="K139" s="19"/>
      <c r="L139" s="12"/>
      <c r="M139" s="12"/>
      <c r="N139" s="12"/>
      <c r="O139" s="12"/>
      <c r="P139" s="12"/>
      <c r="Q139" s="12"/>
      <c r="R139" s="12"/>
      <c r="S139" s="12"/>
      <c r="T139" s="12"/>
      <c r="U139" s="12"/>
      <c r="V139" s="12"/>
    </row>
    <row r="140" spans="1:22" ht="17" thickBot="1" x14ac:dyDescent="0.25">
      <c r="A140" s="473"/>
      <c r="B140" s="473"/>
      <c r="C140" s="473"/>
      <c r="D140" s="473"/>
      <c r="E140" s="473"/>
      <c r="F140" s="473"/>
      <c r="G140" s="473"/>
      <c r="H140" s="473"/>
      <c r="I140" s="473"/>
      <c r="J140" s="473"/>
      <c r="K140" s="19"/>
      <c r="L140" s="12"/>
      <c r="M140" s="12"/>
      <c r="N140" s="12"/>
      <c r="O140" s="12"/>
      <c r="P140" s="12"/>
      <c r="Q140" s="12"/>
      <c r="R140" s="12"/>
      <c r="S140" s="12"/>
      <c r="T140" s="12"/>
      <c r="U140" s="12"/>
      <c r="V140" s="12"/>
    </row>
    <row r="141" spans="1:22" ht="47" customHeight="1" thickBot="1" x14ac:dyDescent="0.25">
      <c r="A141" s="265">
        <v>5</v>
      </c>
      <c r="B141" s="319" t="s">
        <v>363</v>
      </c>
      <c r="C141" s="473"/>
      <c r="D141" s="473"/>
      <c r="E141" s="473"/>
      <c r="F141" s="473"/>
      <c r="G141" s="473"/>
      <c r="H141" s="473"/>
      <c r="I141" s="473"/>
      <c r="J141" s="473"/>
      <c r="K141" s="19"/>
      <c r="L141" s="12"/>
      <c r="M141" s="12"/>
      <c r="N141" s="12"/>
      <c r="O141" s="12"/>
      <c r="P141" s="12"/>
      <c r="Q141" s="12"/>
      <c r="R141" s="12"/>
      <c r="S141" s="12"/>
      <c r="T141" s="12"/>
      <c r="U141" s="12"/>
      <c r="V141" s="12"/>
    </row>
    <row r="142" spans="1:22" ht="17" thickBot="1" x14ac:dyDescent="0.25">
      <c r="A142" s="473"/>
      <c r="B142" s="473"/>
      <c r="C142" s="473"/>
      <c r="D142" s="473"/>
      <c r="E142" s="473"/>
      <c r="F142" s="473"/>
      <c r="G142" s="473"/>
      <c r="H142" s="473"/>
      <c r="I142" s="473"/>
      <c r="J142" s="473"/>
      <c r="K142" s="19"/>
      <c r="L142" s="12"/>
      <c r="M142" s="12"/>
      <c r="N142" s="12"/>
      <c r="O142" s="12"/>
      <c r="P142" s="12"/>
      <c r="Q142" s="12"/>
      <c r="R142" s="12"/>
      <c r="S142" s="12"/>
      <c r="T142" s="12"/>
      <c r="U142" s="12"/>
      <c r="V142" s="12"/>
    </row>
    <row r="143" spans="1:22" ht="58" thickBot="1" x14ac:dyDescent="0.25">
      <c r="A143" s="473"/>
      <c r="B143" s="320" t="s">
        <v>165</v>
      </c>
      <c r="C143" s="473"/>
      <c r="D143" s="321" t="s">
        <v>52</v>
      </c>
      <c r="E143" s="473"/>
      <c r="F143" s="321" t="s">
        <v>336</v>
      </c>
      <c r="G143" s="473"/>
      <c r="H143" s="321" t="s">
        <v>58</v>
      </c>
      <c r="I143" s="473"/>
      <c r="J143" s="321" t="s">
        <v>162</v>
      </c>
      <c r="K143" s="19"/>
      <c r="L143" s="12"/>
      <c r="M143" s="12"/>
      <c r="N143" s="12"/>
      <c r="O143" s="12"/>
      <c r="P143" s="12"/>
      <c r="Q143" s="12"/>
      <c r="R143" s="12"/>
      <c r="S143" s="12"/>
      <c r="T143" s="12"/>
      <c r="U143" s="12"/>
      <c r="V143" s="12"/>
    </row>
    <row r="144" spans="1:22" ht="16" x14ac:dyDescent="0.2">
      <c r="A144" s="19"/>
      <c r="B144" s="473"/>
      <c r="C144" s="473"/>
      <c r="D144" s="473"/>
      <c r="E144" s="473"/>
      <c r="F144" s="473"/>
      <c r="G144" s="473"/>
      <c r="H144" s="473"/>
      <c r="I144" s="473"/>
      <c r="J144" s="473"/>
      <c r="K144" s="19"/>
      <c r="L144" s="12"/>
      <c r="M144" s="12"/>
      <c r="N144" s="12"/>
      <c r="O144" s="12"/>
      <c r="P144" s="12"/>
      <c r="Q144" s="12"/>
      <c r="R144" s="12"/>
      <c r="S144" s="12"/>
      <c r="T144" s="12"/>
      <c r="U144" s="12"/>
      <c r="V144" s="12"/>
    </row>
    <row r="145" spans="1:22" ht="16" x14ac:dyDescent="0.2">
      <c r="A145" s="19"/>
      <c r="B145" s="322"/>
      <c r="C145" s="473"/>
      <c r="D145" s="323"/>
      <c r="E145" s="474"/>
      <c r="F145" s="323"/>
      <c r="G145" s="474"/>
      <c r="H145" s="324"/>
      <c r="I145" s="474"/>
      <c r="J145" s="325" t="e">
        <f>D145/F145</f>
        <v>#DIV/0!</v>
      </c>
      <c r="K145" s="19"/>
      <c r="L145" s="12"/>
      <c r="M145" s="12"/>
      <c r="N145" s="12"/>
      <c r="O145" s="12"/>
      <c r="P145" s="12"/>
      <c r="Q145" s="12"/>
      <c r="R145" s="12"/>
      <c r="S145" s="12"/>
      <c r="T145" s="12"/>
      <c r="U145" s="12"/>
      <c r="V145" s="12"/>
    </row>
    <row r="146" spans="1:22" ht="16" x14ac:dyDescent="0.2">
      <c r="A146" s="19"/>
      <c r="B146" s="322"/>
      <c r="C146" s="473"/>
      <c r="D146" s="323"/>
      <c r="E146" s="474"/>
      <c r="F146" s="323"/>
      <c r="G146" s="474"/>
      <c r="H146" s="324"/>
      <c r="I146" s="474"/>
      <c r="J146" s="325" t="e">
        <f t="shared" ref="J146:J149" si="0">D146/F146</f>
        <v>#DIV/0!</v>
      </c>
      <c r="K146" s="19"/>
      <c r="L146" s="12"/>
      <c r="M146" s="12"/>
      <c r="N146" s="12"/>
      <c r="O146" s="12"/>
      <c r="P146" s="12"/>
      <c r="Q146" s="12"/>
      <c r="R146" s="12"/>
      <c r="S146" s="12"/>
      <c r="T146" s="12"/>
      <c r="U146" s="12"/>
      <c r="V146" s="12"/>
    </row>
    <row r="147" spans="1:22" ht="16" x14ac:dyDescent="0.2">
      <c r="A147" s="19"/>
      <c r="B147" s="322"/>
      <c r="C147" s="473"/>
      <c r="D147" s="323"/>
      <c r="E147" s="474"/>
      <c r="F147" s="323"/>
      <c r="G147" s="474"/>
      <c r="H147" s="324"/>
      <c r="I147" s="474"/>
      <c r="J147" s="325" t="e">
        <f t="shared" si="0"/>
        <v>#DIV/0!</v>
      </c>
      <c r="K147" s="19"/>
      <c r="L147" s="12"/>
      <c r="M147" s="12"/>
      <c r="N147" s="12"/>
      <c r="O147" s="12"/>
      <c r="P147" s="12"/>
      <c r="Q147" s="12"/>
      <c r="R147" s="12"/>
      <c r="S147" s="12"/>
      <c r="T147" s="12"/>
      <c r="U147" s="12"/>
      <c r="V147" s="12"/>
    </row>
    <row r="148" spans="1:22" ht="16" x14ac:dyDescent="0.2">
      <c r="A148" s="19"/>
      <c r="B148" s="322"/>
      <c r="C148" s="473"/>
      <c r="D148" s="323"/>
      <c r="E148" s="474"/>
      <c r="F148" s="323"/>
      <c r="G148" s="474"/>
      <c r="H148" s="324"/>
      <c r="I148" s="474"/>
      <c r="J148" s="325" t="e">
        <f t="shared" si="0"/>
        <v>#DIV/0!</v>
      </c>
      <c r="K148" s="19"/>
      <c r="L148" s="12"/>
      <c r="M148" s="12"/>
      <c r="N148" s="12"/>
      <c r="O148" s="12"/>
      <c r="P148" s="12"/>
      <c r="Q148" s="12"/>
      <c r="R148" s="12"/>
      <c r="S148" s="12"/>
      <c r="T148" s="12"/>
      <c r="U148" s="12"/>
      <c r="V148" s="12"/>
    </row>
    <row r="149" spans="1:22" ht="16" x14ac:dyDescent="0.2">
      <c r="A149" s="19"/>
      <c r="B149" s="322"/>
      <c r="C149" s="473"/>
      <c r="D149" s="323"/>
      <c r="E149" s="474"/>
      <c r="F149" s="323"/>
      <c r="G149" s="474"/>
      <c r="H149" s="324"/>
      <c r="I149" s="474"/>
      <c r="J149" s="325" t="e">
        <f t="shared" si="0"/>
        <v>#DIV/0!</v>
      </c>
      <c r="K149" s="19"/>
      <c r="L149" s="12"/>
      <c r="M149" s="12"/>
      <c r="N149" s="12"/>
      <c r="O149" s="12"/>
      <c r="P149" s="12"/>
      <c r="Q149" s="12"/>
      <c r="R149" s="12"/>
      <c r="S149" s="12"/>
      <c r="T149" s="12"/>
      <c r="U149" s="12"/>
      <c r="V149" s="12"/>
    </row>
    <row r="150" spans="1:22" ht="16" x14ac:dyDescent="0.2">
      <c r="A150" s="19"/>
      <c r="B150" s="19"/>
      <c r="C150" s="19"/>
      <c r="D150" s="19"/>
      <c r="E150" s="19"/>
      <c r="F150" s="19"/>
      <c r="G150" s="19"/>
      <c r="H150" s="19"/>
      <c r="I150" s="19"/>
      <c r="J150" s="19"/>
      <c r="K150" s="19"/>
      <c r="L150" s="12"/>
      <c r="M150" s="12"/>
      <c r="N150" s="12"/>
      <c r="O150" s="12"/>
      <c r="P150" s="12"/>
      <c r="Q150" s="12"/>
      <c r="R150" s="12"/>
      <c r="S150" s="12"/>
      <c r="T150" s="12"/>
      <c r="U150" s="12"/>
      <c r="V150" s="12"/>
    </row>
    <row r="151" spans="1:22" ht="16" x14ac:dyDescent="0.2">
      <c r="A151" s="19"/>
      <c r="B151" s="19"/>
      <c r="C151" s="19"/>
      <c r="D151" s="28"/>
      <c r="E151" s="19"/>
      <c r="F151" s="28"/>
      <c r="G151" s="19"/>
      <c r="H151" s="28"/>
      <c r="I151" s="19"/>
      <c r="J151" s="28"/>
      <c r="K151" s="19"/>
      <c r="L151" s="12"/>
      <c r="M151" s="12"/>
      <c r="N151" s="12"/>
      <c r="O151" s="12"/>
      <c r="P151" s="12"/>
      <c r="Q151" s="12"/>
      <c r="R151" s="12"/>
      <c r="S151" s="12"/>
      <c r="T151" s="12"/>
      <c r="U151" s="12"/>
      <c r="V151" s="12"/>
    </row>
    <row r="152" spans="1:22" ht="16" x14ac:dyDescent="0.2">
      <c r="A152" s="19"/>
      <c r="B152" s="19"/>
      <c r="C152" s="19"/>
      <c r="D152" s="19"/>
      <c r="E152" s="19"/>
      <c r="F152" s="19"/>
      <c r="G152" s="19"/>
      <c r="H152" s="19"/>
      <c r="I152" s="19"/>
      <c r="J152" s="19"/>
      <c r="K152" s="19"/>
      <c r="L152" s="12"/>
      <c r="M152" s="12"/>
      <c r="N152" s="12"/>
      <c r="O152" s="12"/>
      <c r="P152" s="12"/>
      <c r="Q152" s="12"/>
      <c r="R152" s="12"/>
      <c r="S152" s="12"/>
      <c r="T152" s="12"/>
      <c r="U152" s="12"/>
      <c r="V152" s="12"/>
    </row>
    <row r="153" spans="1:22" ht="16" x14ac:dyDescent="0.2">
      <c r="A153" s="21"/>
      <c r="B153" s="21"/>
      <c r="C153" s="21"/>
      <c r="D153" s="21"/>
      <c r="E153" s="21"/>
      <c r="F153" s="21"/>
      <c r="G153" s="21"/>
      <c r="H153" s="21"/>
      <c r="I153" s="21"/>
      <c r="J153" s="29"/>
      <c r="K153" s="21"/>
      <c r="L153" s="12"/>
      <c r="M153" s="12"/>
      <c r="N153" s="12"/>
      <c r="O153" s="12"/>
      <c r="P153" s="12"/>
      <c r="Q153" s="12"/>
      <c r="R153" s="12"/>
      <c r="S153" s="12"/>
      <c r="T153" s="12"/>
      <c r="U153" s="12"/>
      <c r="V153" s="12"/>
    </row>
    <row r="154" spans="1:22" ht="17" thickBot="1" x14ac:dyDescent="0.25">
      <c r="A154" s="21"/>
      <c r="B154" s="21"/>
      <c r="C154" s="21"/>
      <c r="D154" s="21"/>
      <c r="E154" s="21"/>
      <c r="F154" s="21"/>
      <c r="G154" s="21"/>
      <c r="H154" s="21"/>
      <c r="I154" s="21"/>
      <c r="J154" s="29"/>
      <c r="K154" s="21"/>
      <c r="L154" s="12"/>
      <c r="M154" s="12"/>
      <c r="N154" s="12"/>
      <c r="O154" s="12"/>
      <c r="P154" s="12"/>
      <c r="Q154" s="12"/>
      <c r="R154" s="12"/>
      <c r="S154" s="12"/>
      <c r="T154" s="12"/>
      <c r="U154" s="12"/>
      <c r="V154" s="12"/>
    </row>
    <row r="155" spans="1:22" ht="26" thickBot="1" x14ac:dyDescent="0.3">
      <c r="A155" s="19"/>
      <c r="B155" s="547" t="s">
        <v>62</v>
      </c>
      <c r="C155" s="548"/>
      <c r="D155" s="548"/>
      <c r="E155" s="548"/>
      <c r="F155" s="548"/>
      <c r="G155" s="549"/>
      <c r="H155" s="21"/>
      <c r="I155" s="21"/>
      <c r="J155" s="29"/>
      <c r="K155" s="21"/>
      <c r="L155" s="12"/>
      <c r="M155" s="12"/>
      <c r="N155" s="12"/>
      <c r="O155" s="12"/>
      <c r="P155" s="12"/>
      <c r="Q155" s="12"/>
      <c r="R155" s="12"/>
      <c r="S155" s="12"/>
      <c r="T155" s="12"/>
      <c r="U155" s="12"/>
      <c r="V155" s="12"/>
    </row>
    <row r="156" spans="1:22" ht="17" thickBot="1" x14ac:dyDescent="0.25">
      <c r="A156" s="19"/>
      <c r="B156" s="19"/>
      <c r="C156" s="19"/>
      <c r="D156" s="19"/>
      <c r="E156" s="19"/>
      <c r="F156" s="19"/>
      <c r="G156" s="19"/>
      <c r="H156" s="21"/>
      <c r="I156" s="21"/>
      <c r="J156" s="29"/>
      <c r="K156" s="21"/>
      <c r="L156" s="12"/>
      <c r="M156" s="12"/>
      <c r="N156" s="12"/>
      <c r="O156" s="12"/>
      <c r="P156" s="12"/>
      <c r="Q156" s="12"/>
      <c r="R156" s="12"/>
      <c r="S156" s="12"/>
      <c r="T156" s="12"/>
      <c r="U156" s="12"/>
      <c r="V156" s="12"/>
    </row>
    <row r="157" spans="1:22" ht="49.5" customHeight="1" thickBot="1" x14ac:dyDescent="0.25">
      <c r="A157" s="265">
        <v>1</v>
      </c>
      <c r="B157" s="326" t="s">
        <v>261</v>
      </c>
      <c r="C157" s="473"/>
      <c r="D157" s="473"/>
      <c r="E157" s="473"/>
      <c r="F157" s="473"/>
      <c r="G157" s="473"/>
      <c r="H157" s="21"/>
      <c r="I157" s="21"/>
      <c r="J157" s="29"/>
      <c r="K157" s="21"/>
      <c r="L157" s="12"/>
      <c r="M157" s="12"/>
      <c r="N157" s="12"/>
      <c r="O157" s="12"/>
      <c r="P157" s="12"/>
      <c r="Q157" s="12"/>
      <c r="R157" s="12"/>
      <c r="S157" s="12"/>
      <c r="T157" s="12"/>
      <c r="U157" s="12"/>
      <c r="V157" s="12"/>
    </row>
    <row r="158" spans="1:22" ht="17" thickBot="1" x14ac:dyDescent="0.25">
      <c r="A158" s="473"/>
      <c r="B158" s="307"/>
      <c r="C158" s="473"/>
      <c r="D158" s="473"/>
      <c r="E158" s="473"/>
      <c r="F158" s="473"/>
      <c r="G158" s="473"/>
      <c r="H158" s="21"/>
      <c r="I158" s="21"/>
      <c r="J158" s="21"/>
      <c r="K158" s="21"/>
      <c r="L158" s="12"/>
      <c r="M158" s="12"/>
      <c r="N158" s="12"/>
      <c r="O158" s="12"/>
      <c r="P158" s="12"/>
      <c r="Q158" s="12"/>
      <c r="R158" s="12"/>
      <c r="S158" s="12"/>
      <c r="T158" s="12"/>
      <c r="U158" s="12"/>
      <c r="V158" s="12"/>
    </row>
    <row r="159" spans="1:22" ht="20.25" customHeight="1" thickBot="1" x14ac:dyDescent="0.25">
      <c r="A159" s="265">
        <v>2</v>
      </c>
      <c r="B159" s="319" t="s">
        <v>166</v>
      </c>
      <c r="C159" s="473"/>
      <c r="D159" s="473"/>
      <c r="E159" s="473"/>
      <c r="F159" s="473"/>
      <c r="G159" s="473"/>
      <c r="H159" s="21"/>
      <c r="I159" s="21"/>
      <c r="J159" s="21"/>
      <c r="K159" s="21"/>
      <c r="L159" s="12"/>
      <c r="M159" s="12"/>
      <c r="N159" s="12"/>
      <c r="O159" s="12"/>
      <c r="P159" s="12"/>
      <c r="Q159" s="12"/>
      <c r="R159" s="12"/>
      <c r="S159" s="12"/>
      <c r="T159" s="12"/>
      <c r="U159" s="12"/>
      <c r="V159" s="12"/>
    </row>
    <row r="160" spans="1:22" ht="17" thickBot="1" x14ac:dyDescent="0.25">
      <c r="A160" s="473"/>
      <c r="B160" s="307"/>
      <c r="C160" s="473"/>
      <c r="D160" s="473"/>
      <c r="E160" s="473"/>
      <c r="F160" s="473"/>
      <c r="G160" s="473"/>
      <c r="H160" s="19"/>
      <c r="I160" s="19"/>
      <c r="J160" s="19"/>
      <c r="K160" s="19"/>
      <c r="L160" s="12"/>
      <c r="M160" s="12"/>
      <c r="N160" s="12"/>
      <c r="O160" s="12"/>
      <c r="P160" s="12"/>
      <c r="Q160" s="12"/>
      <c r="R160" s="12"/>
      <c r="S160" s="12"/>
      <c r="T160" s="12"/>
      <c r="U160" s="12"/>
      <c r="V160" s="12"/>
    </row>
    <row r="161" spans="1:22" ht="17" thickBot="1" x14ac:dyDescent="0.25">
      <c r="A161" s="265">
        <v>3</v>
      </c>
      <c r="B161" s="319" t="s">
        <v>64</v>
      </c>
      <c r="C161" s="473"/>
      <c r="D161" s="473"/>
      <c r="E161" s="473"/>
      <c r="F161" s="473"/>
      <c r="G161" s="473"/>
      <c r="H161" s="19"/>
      <c r="I161" s="19"/>
      <c r="J161" s="19"/>
      <c r="K161" s="19"/>
      <c r="L161" s="12"/>
      <c r="M161" s="12"/>
      <c r="N161" s="12"/>
      <c r="O161" s="12"/>
      <c r="P161" s="12"/>
      <c r="Q161" s="12"/>
      <c r="R161" s="12"/>
      <c r="S161" s="12"/>
      <c r="T161" s="12"/>
      <c r="U161" s="12"/>
      <c r="V161" s="12"/>
    </row>
    <row r="162" spans="1:22" ht="17" thickBot="1" x14ac:dyDescent="0.25">
      <c r="A162" s="473"/>
      <c r="B162" s="264"/>
      <c r="C162" s="473"/>
      <c r="D162" s="473"/>
      <c r="E162" s="473"/>
      <c r="F162" s="473"/>
      <c r="G162" s="473"/>
      <c r="H162" s="19"/>
      <c r="I162" s="19"/>
      <c r="J162" s="19"/>
      <c r="K162" s="19"/>
      <c r="L162" s="12"/>
      <c r="M162" s="12"/>
      <c r="N162" s="12"/>
      <c r="O162" s="12"/>
      <c r="P162" s="12"/>
      <c r="Q162" s="12"/>
      <c r="R162" s="12"/>
      <c r="S162" s="12"/>
      <c r="T162" s="12"/>
      <c r="U162" s="12"/>
      <c r="V162" s="12"/>
    </row>
    <row r="163" spans="1:22" ht="17" thickBot="1" x14ac:dyDescent="0.25">
      <c r="A163" s="265">
        <v>4</v>
      </c>
      <c r="B163" s="318" t="s">
        <v>364</v>
      </c>
      <c r="C163" s="473"/>
      <c r="D163" s="473"/>
      <c r="E163" s="473"/>
      <c r="F163" s="473"/>
      <c r="G163" s="473"/>
      <c r="H163" s="19"/>
      <c r="I163" s="19"/>
      <c r="J163" s="19"/>
      <c r="K163" s="19"/>
      <c r="L163" s="12"/>
      <c r="M163" s="12"/>
      <c r="N163" s="12"/>
      <c r="O163" s="12"/>
      <c r="P163" s="12"/>
      <c r="Q163" s="12"/>
      <c r="R163" s="12"/>
      <c r="S163" s="12"/>
      <c r="T163" s="12"/>
      <c r="U163" s="12"/>
      <c r="V163" s="12"/>
    </row>
    <row r="164" spans="1:22" ht="16" x14ac:dyDescent="0.2">
      <c r="A164" s="473"/>
      <c r="B164" s="473"/>
      <c r="C164" s="264"/>
      <c r="D164" s="473"/>
      <c r="E164" s="473"/>
      <c r="F164" s="473"/>
      <c r="G164" s="473"/>
      <c r="H164" s="19"/>
      <c r="I164" s="19"/>
      <c r="J164" s="19"/>
      <c r="K164" s="19"/>
      <c r="L164" s="12"/>
      <c r="M164" s="12"/>
      <c r="N164" s="12"/>
      <c r="O164" s="12"/>
      <c r="P164" s="12"/>
      <c r="Q164" s="12"/>
      <c r="R164" s="12"/>
      <c r="S164" s="12"/>
      <c r="T164" s="12"/>
      <c r="U164" s="12"/>
      <c r="V164" s="12"/>
    </row>
    <row r="165" spans="1:22" ht="17" thickBot="1" x14ac:dyDescent="0.25">
      <c r="A165" s="327"/>
      <c r="B165" s="328"/>
      <c r="C165" s="473"/>
      <c r="D165" s="473"/>
      <c r="E165" s="473"/>
      <c r="F165" s="473"/>
      <c r="G165" s="473"/>
      <c r="H165" s="19"/>
      <c r="I165" s="19"/>
      <c r="J165" s="19"/>
      <c r="K165" s="19"/>
      <c r="L165" s="12"/>
      <c r="M165" s="12"/>
      <c r="N165" s="12"/>
      <c r="O165" s="12"/>
      <c r="P165" s="12"/>
      <c r="Q165" s="12"/>
      <c r="R165" s="12"/>
      <c r="S165" s="12"/>
      <c r="T165" s="12"/>
      <c r="U165" s="12"/>
      <c r="V165" s="12"/>
    </row>
    <row r="166" spans="1:22" ht="17" thickBot="1" x14ac:dyDescent="0.25">
      <c r="A166" s="329"/>
      <c r="B166" s="294" t="s">
        <v>63</v>
      </c>
      <c r="C166" s="473"/>
      <c r="D166" s="473"/>
      <c r="E166" s="473"/>
      <c r="F166" s="473"/>
      <c r="G166" s="473"/>
      <c r="H166" s="19"/>
      <c r="I166" s="19"/>
      <c r="J166" s="19"/>
      <c r="K166" s="19"/>
      <c r="L166" s="12"/>
      <c r="M166" s="12"/>
      <c r="N166" s="12"/>
      <c r="O166" s="12"/>
      <c r="P166" s="12"/>
      <c r="Q166" s="12"/>
      <c r="R166" s="12"/>
      <c r="S166" s="12"/>
      <c r="T166" s="12"/>
      <c r="U166" s="12"/>
      <c r="V166" s="12"/>
    </row>
    <row r="167" spans="1:22" ht="17" thickBot="1" x14ac:dyDescent="0.25">
      <c r="A167" s="329"/>
      <c r="B167" s="329"/>
      <c r="C167" s="473"/>
      <c r="D167" s="19"/>
      <c r="E167" s="19"/>
      <c r="F167" s="19"/>
      <c r="G167" s="473"/>
      <c r="H167" s="19"/>
      <c r="I167" s="19"/>
      <c r="J167" s="19"/>
      <c r="K167" s="19"/>
      <c r="L167" s="12"/>
      <c r="M167" s="12"/>
      <c r="N167" s="12"/>
      <c r="O167" s="12"/>
      <c r="P167" s="12"/>
      <c r="Q167" s="12"/>
      <c r="R167" s="12"/>
      <c r="S167" s="12"/>
      <c r="T167" s="12"/>
      <c r="U167" s="12"/>
      <c r="V167" s="12"/>
    </row>
    <row r="168" spans="1:22" ht="17" thickBot="1" x14ac:dyDescent="0.25">
      <c r="A168" s="329"/>
      <c r="B168" s="330"/>
      <c r="C168" s="473"/>
      <c r="D168" s="473"/>
      <c r="E168" s="473"/>
      <c r="F168" s="473"/>
      <c r="G168" s="473"/>
      <c r="H168" s="19"/>
      <c r="I168" s="19"/>
      <c r="J168" s="19"/>
      <c r="K168" s="19"/>
      <c r="L168" s="12"/>
      <c r="M168" s="12"/>
      <c r="N168" s="12"/>
      <c r="O168" s="12"/>
      <c r="P168" s="12"/>
      <c r="Q168" s="12"/>
      <c r="R168" s="12"/>
      <c r="S168" s="12"/>
      <c r="T168" s="12"/>
      <c r="U168" s="12"/>
      <c r="V168" s="12"/>
    </row>
    <row r="169" spans="1:22" ht="17" thickBot="1" x14ac:dyDescent="0.25">
      <c r="A169" s="473"/>
      <c r="B169" s="473"/>
      <c r="C169" s="473"/>
      <c r="D169" s="473"/>
      <c r="E169" s="473"/>
      <c r="F169" s="473"/>
      <c r="G169" s="473"/>
      <c r="H169" s="19"/>
      <c r="I169" s="19"/>
      <c r="J169" s="19"/>
      <c r="K169" s="19"/>
      <c r="L169" s="12"/>
      <c r="M169" s="12"/>
      <c r="N169" s="12"/>
      <c r="O169" s="12"/>
      <c r="P169" s="12"/>
      <c r="Q169" s="12"/>
      <c r="R169" s="12"/>
      <c r="S169" s="12"/>
      <c r="T169" s="12"/>
      <c r="U169" s="12"/>
      <c r="V169" s="12"/>
    </row>
    <row r="170" spans="1:22" ht="43" thickBot="1" x14ac:dyDescent="0.25">
      <c r="A170" s="473"/>
      <c r="B170" s="331" t="s">
        <v>319</v>
      </c>
      <c r="C170" s="473"/>
      <c r="D170" s="331" t="s">
        <v>52</v>
      </c>
      <c r="F170" s="331" t="s">
        <v>65</v>
      </c>
      <c r="G170" s="332"/>
      <c r="H170" s="331" t="s">
        <v>66</v>
      </c>
      <c r="I170" s="19"/>
      <c r="J170" s="19"/>
      <c r="K170" s="19"/>
      <c r="L170" s="12"/>
      <c r="M170" s="12"/>
      <c r="N170" s="12"/>
      <c r="O170" s="12"/>
      <c r="P170" s="12"/>
      <c r="Q170" s="12"/>
      <c r="R170" s="12"/>
      <c r="S170" s="12"/>
      <c r="T170" s="12"/>
      <c r="U170" s="12"/>
      <c r="V170" s="12"/>
    </row>
    <row r="171" spans="1:22" ht="16" x14ac:dyDescent="0.2">
      <c r="A171" s="473"/>
      <c r="B171" s="473"/>
      <c r="C171" s="473"/>
      <c r="D171" s="19"/>
      <c r="F171" s="473"/>
      <c r="G171" s="473"/>
      <c r="H171" s="473"/>
      <c r="I171" s="19"/>
      <c r="J171" s="19"/>
      <c r="K171" s="19"/>
      <c r="L171" s="12"/>
      <c r="M171" s="12"/>
      <c r="N171" s="12"/>
      <c r="O171" s="12"/>
      <c r="P171" s="12"/>
      <c r="Q171" s="12"/>
      <c r="R171" s="12"/>
      <c r="S171" s="12"/>
      <c r="T171" s="12"/>
      <c r="U171" s="12"/>
      <c r="V171" s="12"/>
    </row>
    <row r="172" spans="1:22" ht="16" x14ac:dyDescent="0.2">
      <c r="A172" s="473"/>
      <c r="B172" s="379"/>
      <c r="C172" s="473"/>
      <c r="D172" s="380"/>
      <c r="F172" s="380"/>
      <c r="G172" s="373"/>
      <c r="H172" s="380"/>
      <c r="I172" s="19"/>
      <c r="J172" s="19"/>
      <c r="K172" s="19"/>
      <c r="L172" s="12"/>
      <c r="M172" s="12"/>
      <c r="N172" s="12"/>
      <c r="O172" s="12"/>
      <c r="P172" s="12"/>
      <c r="Q172" s="12"/>
      <c r="R172" s="12"/>
      <c r="S172" s="12"/>
      <c r="T172" s="12"/>
      <c r="U172" s="12"/>
      <c r="V172" s="12"/>
    </row>
    <row r="173" spans="1:22" ht="16" x14ac:dyDescent="0.2">
      <c r="A173" s="473"/>
      <c r="B173" s="379"/>
      <c r="C173" s="473"/>
      <c r="D173" s="380"/>
      <c r="F173" s="380"/>
      <c r="G173" s="373"/>
      <c r="H173" s="380"/>
      <c r="I173" s="19"/>
      <c r="J173" s="19"/>
      <c r="K173" s="19"/>
      <c r="L173" s="12"/>
      <c r="M173" s="12"/>
      <c r="N173" s="12"/>
      <c r="O173" s="12"/>
      <c r="P173" s="12"/>
      <c r="Q173" s="12"/>
      <c r="R173" s="12"/>
      <c r="S173" s="12"/>
      <c r="T173" s="12"/>
      <c r="U173" s="12"/>
      <c r="V173" s="12"/>
    </row>
    <row r="174" spans="1:22" ht="16" x14ac:dyDescent="0.2">
      <c r="A174" s="473"/>
      <c r="B174" s="379"/>
      <c r="C174" s="473"/>
      <c r="D174" s="380"/>
      <c r="F174" s="380"/>
      <c r="G174" s="373"/>
      <c r="H174" s="380"/>
      <c r="I174" s="19"/>
      <c r="J174" s="19"/>
      <c r="K174" s="19"/>
      <c r="L174" s="12"/>
      <c r="M174" s="12"/>
      <c r="N174" s="12"/>
      <c r="O174" s="12"/>
      <c r="P174" s="12"/>
      <c r="Q174" s="12"/>
      <c r="R174" s="12"/>
      <c r="S174" s="12"/>
      <c r="T174" s="12"/>
      <c r="U174" s="12"/>
      <c r="V174" s="12"/>
    </row>
    <row r="175" spans="1:22" ht="16" x14ac:dyDescent="0.2">
      <c r="A175" s="473"/>
      <c r="B175" s="379"/>
      <c r="C175" s="473"/>
      <c r="D175" s="380"/>
      <c r="F175" s="380"/>
      <c r="G175" s="373"/>
      <c r="H175" s="380"/>
      <c r="I175" s="19"/>
      <c r="J175" s="19"/>
      <c r="K175" s="19"/>
      <c r="L175" s="12"/>
      <c r="M175" s="12"/>
      <c r="N175" s="12"/>
      <c r="O175" s="12"/>
      <c r="P175" s="12"/>
      <c r="Q175" s="12"/>
      <c r="R175" s="12"/>
      <c r="S175" s="12"/>
      <c r="T175" s="12"/>
      <c r="U175" s="12"/>
      <c r="V175" s="12"/>
    </row>
    <row r="176" spans="1:22" ht="16" x14ac:dyDescent="0.2">
      <c r="A176" s="473"/>
      <c r="B176" s="379"/>
      <c r="C176" s="473"/>
      <c r="D176" s="380"/>
      <c r="F176" s="380"/>
      <c r="G176" s="373"/>
      <c r="H176" s="380"/>
      <c r="I176" s="19"/>
      <c r="J176" s="19"/>
      <c r="K176" s="19"/>
      <c r="L176" s="12"/>
      <c r="M176" s="12"/>
      <c r="N176" s="12"/>
      <c r="O176" s="12"/>
      <c r="P176" s="12"/>
      <c r="Q176" s="12"/>
      <c r="R176" s="12"/>
      <c r="S176" s="12"/>
      <c r="T176" s="12"/>
      <c r="U176" s="12"/>
      <c r="V176" s="12"/>
    </row>
    <row r="177" spans="1:22" ht="16" x14ac:dyDescent="0.2">
      <c r="A177" s="473"/>
      <c r="B177" s="473"/>
      <c r="C177" s="473"/>
      <c r="D177" s="473"/>
      <c r="E177" s="473"/>
      <c r="F177" s="473"/>
      <c r="G177" s="473"/>
      <c r="H177" s="19"/>
      <c r="I177" s="19"/>
      <c r="J177" s="19"/>
      <c r="K177" s="19"/>
      <c r="L177" s="12"/>
      <c r="M177" s="12"/>
      <c r="N177" s="12"/>
      <c r="O177" s="12"/>
      <c r="P177" s="12"/>
      <c r="Q177" s="12"/>
      <c r="R177" s="12"/>
      <c r="S177" s="12"/>
      <c r="T177" s="12"/>
      <c r="U177" s="12"/>
      <c r="V177" s="12"/>
    </row>
    <row r="178" spans="1:22" ht="16" x14ac:dyDescent="0.2">
      <c r="A178" s="473"/>
      <c r="B178" s="473"/>
      <c r="C178" s="473"/>
      <c r="D178" s="473"/>
      <c r="E178" s="473"/>
      <c r="F178" s="473"/>
      <c r="G178" s="473"/>
      <c r="H178" s="19"/>
      <c r="I178" s="19"/>
      <c r="J178" s="19"/>
      <c r="K178" s="19"/>
      <c r="L178" s="12"/>
      <c r="M178" s="12"/>
      <c r="N178" s="12"/>
      <c r="O178" s="12"/>
      <c r="P178" s="12"/>
      <c r="Q178" s="12"/>
      <c r="R178" s="12"/>
      <c r="S178" s="12"/>
      <c r="T178" s="12"/>
      <c r="U178" s="12"/>
      <c r="V178" s="12"/>
    </row>
    <row r="179" spans="1:22" ht="16" x14ac:dyDescent="0.2">
      <c r="A179" s="473"/>
      <c r="B179" s="473"/>
      <c r="C179" s="473"/>
      <c r="D179" s="473"/>
      <c r="E179" s="473"/>
      <c r="F179" s="473"/>
      <c r="G179" s="473"/>
      <c r="H179" s="19"/>
      <c r="I179" s="19"/>
      <c r="J179" s="19"/>
      <c r="K179" s="19"/>
      <c r="L179" s="12"/>
      <c r="M179" s="12"/>
      <c r="N179" s="12"/>
      <c r="O179" s="12"/>
      <c r="P179" s="12"/>
      <c r="Q179" s="12"/>
      <c r="R179" s="12"/>
      <c r="S179" s="12"/>
      <c r="T179" s="12"/>
      <c r="U179" s="12"/>
      <c r="V179" s="12"/>
    </row>
    <row r="180" spans="1:22" ht="17" thickBot="1" x14ac:dyDescent="0.25">
      <c r="A180" s="19"/>
      <c r="B180" s="19"/>
      <c r="C180" s="19"/>
      <c r="D180" s="19"/>
      <c r="E180" s="19"/>
      <c r="F180" s="19"/>
      <c r="G180" s="19"/>
      <c r="H180" s="19"/>
      <c r="I180" s="19"/>
      <c r="J180" s="19"/>
      <c r="K180" s="19"/>
      <c r="L180" s="12"/>
      <c r="M180" s="12"/>
      <c r="N180" s="12"/>
      <c r="O180" s="12"/>
      <c r="P180" s="12"/>
      <c r="Q180" s="12"/>
      <c r="R180" s="12"/>
      <c r="S180" s="12"/>
      <c r="T180" s="12"/>
      <c r="U180" s="12"/>
      <c r="V180" s="12"/>
    </row>
    <row r="181" spans="1:22" ht="26" thickBot="1" x14ac:dyDescent="0.3">
      <c r="A181" s="19"/>
      <c r="B181" s="547" t="s">
        <v>73</v>
      </c>
      <c r="C181" s="548"/>
      <c r="D181" s="548"/>
      <c r="E181" s="548"/>
      <c r="F181" s="548"/>
      <c r="G181" s="549"/>
      <c r="H181" s="19"/>
      <c r="I181" s="19"/>
      <c r="J181" s="19"/>
      <c r="K181" s="19"/>
      <c r="L181" s="12"/>
      <c r="M181" s="12"/>
      <c r="N181" s="12"/>
      <c r="O181" s="12"/>
      <c r="P181" s="12"/>
      <c r="Q181" s="12"/>
      <c r="R181" s="12"/>
      <c r="S181" s="12"/>
      <c r="T181" s="12"/>
      <c r="U181" s="12"/>
      <c r="V181" s="12"/>
    </row>
    <row r="182" spans="1:22" ht="17" thickBot="1" x14ac:dyDescent="0.25">
      <c r="A182" s="19"/>
      <c r="B182" s="19"/>
      <c r="C182" s="19"/>
      <c r="D182" s="19"/>
      <c r="E182" s="19"/>
      <c r="F182" s="19"/>
      <c r="G182" s="19"/>
      <c r="H182" s="19"/>
      <c r="I182" s="19"/>
      <c r="J182" s="19"/>
      <c r="K182" s="19"/>
      <c r="L182" s="12"/>
      <c r="M182" s="12"/>
      <c r="N182" s="12"/>
      <c r="O182" s="12"/>
      <c r="P182" s="12"/>
      <c r="Q182" s="12"/>
      <c r="R182" s="12"/>
      <c r="S182" s="12"/>
      <c r="T182" s="12"/>
      <c r="U182" s="12"/>
      <c r="V182" s="12"/>
    </row>
    <row r="183" spans="1:22" ht="33" customHeight="1" thickBot="1" x14ac:dyDescent="0.25">
      <c r="A183" s="265">
        <v>1</v>
      </c>
      <c r="B183" s="318" t="s">
        <v>269</v>
      </c>
      <c r="C183" s="19"/>
      <c r="D183" s="19"/>
      <c r="E183" s="19"/>
      <c r="F183" s="19"/>
      <c r="G183" s="19"/>
      <c r="H183" s="19"/>
      <c r="I183" s="19"/>
      <c r="J183" s="19"/>
      <c r="K183" s="19"/>
      <c r="L183" s="12"/>
      <c r="M183" s="12"/>
      <c r="N183" s="12"/>
      <c r="O183" s="12"/>
      <c r="P183" s="12"/>
      <c r="Q183" s="12"/>
      <c r="R183" s="12"/>
      <c r="S183" s="12"/>
      <c r="T183" s="12"/>
      <c r="U183" s="12"/>
      <c r="V183" s="12"/>
    </row>
    <row r="184" spans="1:22" ht="17" thickBot="1" x14ac:dyDescent="0.25">
      <c r="A184" s="473"/>
      <c r="B184" s="333"/>
      <c r="C184" s="19"/>
      <c r="D184" s="19"/>
      <c r="E184" s="19"/>
      <c r="F184" s="19"/>
      <c r="G184" s="19"/>
      <c r="H184" s="19"/>
      <c r="I184" s="19"/>
      <c r="J184" s="19"/>
      <c r="K184" s="19"/>
      <c r="L184" s="12"/>
      <c r="M184" s="12"/>
      <c r="N184" s="12"/>
      <c r="O184" s="12"/>
      <c r="P184" s="12"/>
      <c r="Q184" s="12"/>
      <c r="R184" s="12"/>
      <c r="S184" s="12"/>
      <c r="T184" s="12"/>
      <c r="U184" s="12"/>
      <c r="V184" s="12"/>
    </row>
    <row r="185" spans="1:22" ht="67.5" customHeight="1" thickBot="1" x14ac:dyDescent="0.25">
      <c r="A185" s="265">
        <v>2</v>
      </c>
      <c r="B185" s="319" t="s">
        <v>268</v>
      </c>
      <c r="C185" s="19"/>
      <c r="D185" s="19"/>
      <c r="E185" s="19"/>
      <c r="F185" s="19"/>
      <c r="G185" s="19"/>
      <c r="H185" s="19"/>
      <c r="I185" s="19"/>
      <c r="J185" s="19"/>
      <c r="K185" s="19"/>
      <c r="L185" s="12"/>
      <c r="M185" s="12"/>
      <c r="N185" s="12"/>
      <c r="O185" s="12"/>
      <c r="P185" s="12"/>
      <c r="Q185" s="12"/>
      <c r="R185" s="12"/>
      <c r="S185" s="12"/>
      <c r="T185" s="12"/>
      <c r="U185" s="12"/>
      <c r="V185" s="12"/>
    </row>
    <row r="186" spans="1:22" ht="17" thickBot="1" x14ac:dyDescent="0.25">
      <c r="A186" s="473"/>
      <c r="B186" s="334"/>
      <c r="C186" s="19"/>
      <c r="D186" s="19"/>
      <c r="E186" s="19"/>
      <c r="F186" s="19"/>
      <c r="G186" s="19"/>
      <c r="H186" s="19"/>
      <c r="I186" s="19"/>
      <c r="J186" s="19"/>
      <c r="K186" s="19"/>
      <c r="L186" s="12"/>
      <c r="M186" s="12"/>
      <c r="N186" s="12"/>
      <c r="O186" s="12"/>
      <c r="P186" s="12"/>
      <c r="Q186" s="12"/>
      <c r="R186" s="12"/>
      <c r="S186" s="12"/>
      <c r="T186" s="12"/>
      <c r="U186" s="12"/>
      <c r="V186" s="12"/>
    </row>
    <row r="187" spans="1:22" ht="77.25" customHeight="1" thickBot="1" x14ac:dyDescent="0.25">
      <c r="A187" s="265">
        <v>3</v>
      </c>
      <c r="B187" s="319" t="s">
        <v>360</v>
      </c>
      <c r="C187" s="19"/>
      <c r="D187" s="19"/>
      <c r="E187" s="19"/>
      <c r="F187" s="19"/>
      <c r="G187" s="19"/>
      <c r="H187" s="19"/>
      <c r="I187" s="19"/>
      <c r="J187" s="19"/>
      <c r="K187" s="19"/>
      <c r="L187" s="12"/>
      <c r="M187" s="12"/>
      <c r="N187" s="12"/>
      <c r="O187" s="12"/>
      <c r="P187" s="12"/>
      <c r="Q187" s="12"/>
      <c r="R187" s="12"/>
      <c r="S187" s="12"/>
      <c r="T187" s="12"/>
      <c r="U187" s="12"/>
      <c r="V187" s="12"/>
    </row>
    <row r="188" spans="1:22" ht="16" x14ac:dyDescent="0.2">
      <c r="A188" s="473"/>
      <c r="B188" s="473"/>
      <c r="C188" s="19"/>
      <c r="D188" s="19"/>
      <c r="E188" s="19"/>
      <c r="F188" s="19"/>
      <c r="G188" s="19"/>
      <c r="H188" s="19"/>
      <c r="I188" s="19"/>
      <c r="J188" s="19"/>
      <c r="K188" s="19"/>
      <c r="L188" s="12"/>
      <c r="M188" s="12"/>
      <c r="N188" s="12"/>
      <c r="O188" s="12"/>
      <c r="P188" s="12"/>
      <c r="Q188" s="12"/>
      <c r="R188" s="12"/>
      <c r="S188" s="12"/>
      <c r="T188" s="12"/>
      <c r="U188" s="12"/>
      <c r="V188" s="12"/>
    </row>
    <row r="189" spans="1:22" ht="16" x14ac:dyDescent="0.2">
      <c r="A189" s="473"/>
      <c r="B189" s="335" t="s">
        <v>74</v>
      </c>
      <c r="C189" s="264"/>
      <c r="D189" s="264"/>
      <c r="E189" s="473"/>
      <c r="F189" s="19"/>
      <c r="G189" s="19"/>
      <c r="H189" s="19"/>
      <c r="I189" s="19"/>
      <c r="J189" s="19"/>
      <c r="K189" s="19"/>
      <c r="L189" s="12"/>
      <c r="M189" s="12"/>
      <c r="N189" s="12"/>
      <c r="O189" s="12"/>
      <c r="P189" s="12"/>
      <c r="Q189" s="12"/>
      <c r="R189" s="12"/>
      <c r="S189" s="12"/>
      <c r="T189" s="12"/>
      <c r="U189" s="12"/>
      <c r="V189" s="12"/>
    </row>
    <row r="190" spans="1:22" ht="16" x14ac:dyDescent="0.2">
      <c r="A190" s="473"/>
      <c r="B190" s="281" t="s">
        <v>75</v>
      </c>
      <c r="C190" s="264"/>
      <c r="D190" s="264"/>
      <c r="E190" s="473"/>
      <c r="F190" s="19"/>
      <c r="G190" s="19"/>
      <c r="H190" s="19"/>
      <c r="I190" s="19"/>
      <c r="J190" s="19"/>
      <c r="K190" s="19"/>
      <c r="L190" s="12"/>
      <c r="M190" s="12"/>
      <c r="N190" s="12"/>
      <c r="O190" s="12"/>
      <c r="P190" s="12"/>
      <c r="Q190" s="12"/>
      <c r="R190" s="12"/>
      <c r="S190" s="12"/>
      <c r="T190" s="12"/>
      <c r="U190" s="12"/>
      <c r="V190" s="12"/>
    </row>
    <row r="191" spans="1:22" ht="16" x14ac:dyDescent="0.2">
      <c r="A191" s="473"/>
      <c r="B191" s="264"/>
      <c r="C191" s="264"/>
      <c r="D191" s="264"/>
      <c r="E191" s="473"/>
      <c r="F191" s="19"/>
      <c r="G191" s="19"/>
      <c r="H191" s="19"/>
      <c r="I191" s="19"/>
      <c r="J191" s="19"/>
      <c r="K191" s="19"/>
      <c r="L191" s="12"/>
      <c r="M191" s="12"/>
      <c r="N191" s="12"/>
      <c r="O191" s="12"/>
      <c r="P191" s="12"/>
      <c r="Q191" s="12"/>
      <c r="R191" s="12"/>
      <c r="S191" s="12"/>
      <c r="T191" s="12"/>
      <c r="U191" s="12"/>
      <c r="V191" s="12"/>
    </row>
    <row r="192" spans="1:22" ht="16" x14ac:dyDescent="0.2">
      <c r="A192" s="473"/>
      <c r="B192" s="335" t="s">
        <v>76</v>
      </c>
      <c r="C192" s="264"/>
      <c r="D192" s="264"/>
      <c r="E192" s="473"/>
      <c r="F192" s="19"/>
      <c r="G192" s="19"/>
      <c r="H192" s="19"/>
      <c r="I192" s="19"/>
      <c r="J192" s="19"/>
      <c r="K192" s="19"/>
      <c r="L192" s="12"/>
      <c r="M192" s="12"/>
      <c r="N192" s="12"/>
      <c r="O192" s="12"/>
      <c r="P192" s="12"/>
      <c r="Q192" s="12"/>
      <c r="R192" s="12"/>
      <c r="S192" s="12"/>
      <c r="T192" s="12"/>
      <c r="U192" s="12"/>
      <c r="V192" s="12"/>
    </row>
    <row r="193" spans="1:22" ht="16" x14ac:dyDescent="0.2">
      <c r="A193" s="473"/>
      <c r="B193" s="281" t="s">
        <v>77</v>
      </c>
      <c r="C193" s="264"/>
      <c r="D193" s="264"/>
      <c r="E193" s="473"/>
      <c r="F193" s="19"/>
      <c r="G193" s="19"/>
      <c r="H193" s="19"/>
      <c r="I193" s="19"/>
      <c r="J193" s="19"/>
      <c r="K193" s="19"/>
      <c r="L193" s="12"/>
      <c r="M193" s="12"/>
      <c r="N193" s="12"/>
      <c r="O193" s="12"/>
      <c r="P193" s="12"/>
      <c r="Q193" s="12"/>
      <c r="R193" s="12"/>
      <c r="S193" s="12"/>
      <c r="T193" s="12"/>
      <c r="U193" s="12"/>
      <c r="V193" s="12"/>
    </row>
    <row r="194" spans="1:22" ht="17" thickBot="1" x14ac:dyDescent="0.25">
      <c r="A194" s="473"/>
      <c r="B194" s="264"/>
      <c r="C194" s="264"/>
      <c r="D194" s="264"/>
      <c r="E194" s="473"/>
      <c r="F194" s="19"/>
      <c r="G194" s="19"/>
      <c r="H194" s="19"/>
      <c r="I194" s="19"/>
      <c r="J194" s="19"/>
      <c r="K194" s="19"/>
      <c r="L194" s="12"/>
      <c r="M194" s="12"/>
      <c r="N194" s="12"/>
      <c r="O194" s="12"/>
      <c r="P194" s="12"/>
      <c r="Q194" s="12"/>
      <c r="R194" s="12"/>
      <c r="S194" s="12"/>
      <c r="T194" s="12"/>
      <c r="U194" s="12"/>
      <c r="V194" s="12"/>
    </row>
    <row r="195" spans="1:22" ht="17" thickBot="1" x14ac:dyDescent="0.25">
      <c r="A195" s="473"/>
      <c r="B195" s="294" t="s">
        <v>63</v>
      </c>
      <c r="C195" s="264"/>
      <c r="D195" s="270"/>
      <c r="E195" s="473"/>
      <c r="F195" s="19"/>
      <c r="G195" s="19"/>
      <c r="H195" s="19"/>
      <c r="I195" s="19"/>
      <c r="J195" s="19"/>
      <c r="K195" s="19"/>
      <c r="L195" s="12"/>
      <c r="M195" s="12"/>
      <c r="N195" s="12"/>
      <c r="O195" s="12"/>
      <c r="P195" s="12"/>
      <c r="Q195" s="12"/>
      <c r="R195" s="12"/>
      <c r="S195" s="12"/>
      <c r="T195" s="12"/>
      <c r="U195" s="12"/>
      <c r="V195" s="12"/>
    </row>
    <row r="196" spans="1:22" ht="17" thickBot="1" x14ac:dyDescent="0.25">
      <c r="A196" s="473"/>
      <c r="B196" s="329"/>
      <c r="C196" s="270"/>
      <c r="D196" s="270"/>
      <c r="E196" s="473"/>
      <c r="F196" s="19"/>
      <c r="G196" s="19"/>
      <c r="H196" s="19"/>
      <c r="I196" s="19"/>
      <c r="J196" s="19"/>
      <c r="K196" s="19"/>
      <c r="L196" s="12"/>
      <c r="M196" s="12"/>
      <c r="N196" s="12"/>
      <c r="O196" s="12"/>
      <c r="P196" s="12"/>
      <c r="Q196" s="12"/>
      <c r="R196" s="12"/>
      <c r="S196" s="12"/>
      <c r="T196" s="12"/>
      <c r="U196" s="12"/>
      <c r="V196" s="12"/>
    </row>
    <row r="197" spans="1:22" ht="17" thickBot="1" x14ac:dyDescent="0.25">
      <c r="A197" s="473"/>
      <c r="B197" s="330"/>
      <c r="C197" s="270"/>
      <c r="D197" s="270"/>
      <c r="E197" s="473"/>
      <c r="F197" s="19"/>
      <c r="G197" s="19"/>
      <c r="H197" s="19"/>
      <c r="I197" s="19"/>
      <c r="J197" s="19"/>
      <c r="K197" s="19"/>
      <c r="L197" s="12"/>
      <c r="M197" s="12"/>
      <c r="N197" s="12"/>
      <c r="O197" s="12"/>
      <c r="P197" s="12"/>
      <c r="Q197" s="12"/>
      <c r="R197" s="12"/>
      <c r="S197" s="12"/>
      <c r="T197" s="12"/>
      <c r="U197" s="12"/>
      <c r="V197" s="12"/>
    </row>
    <row r="198" spans="1:22" ht="17" thickBot="1" x14ac:dyDescent="0.25">
      <c r="A198" s="473"/>
      <c r="B198" s="270"/>
      <c r="C198" s="270"/>
      <c r="D198" s="270"/>
      <c r="E198" s="473"/>
      <c r="F198" s="19"/>
      <c r="G198" s="19"/>
      <c r="H198" s="19"/>
      <c r="I198" s="19"/>
      <c r="J198" s="19"/>
      <c r="K198" s="19"/>
      <c r="L198" s="12"/>
      <c r="M198" s="12"/>
      <c r="N198" s="12"/>
      <c r="O198" s="12"/>
      <c r="P198" s="12"/>
      <c r="Q198" s="12"/>
      <c r="R198" s="12"/>
      <c r="S198" s="12"/>
      <c r="T198" s="12"/>
      <c r="U198" s="12"/>
      <c r="V198" s="12"/>
    </row>
    <row r="199" spans="1:22" ht="17" thickBot="1" x14ac:dyDescent="0.25">
      <c r="A199" s="473"/>
      <c r="B199" s="270"/>
      <c r="C199" s="270"/>
      <c r="D199" s="263" t="s">
        <v>78</v>
      </c>
      <c r="E199" s="473"/>
      <c r="F199" s="19"/>
      <c r="G199" s="19"/>
      <c r="H199" s="19"/>
      <c r="I199" s="19"/>
      <c r="J199" s="19"/>
      <c r="K199" s="19"/>
      <c r="L199" s="12"/>
      <c r="M199" s="12"/>
      <c r="N199" s="12"/>
      <c r="O199" s="12"/>
      <c r="P199" s="12"/>
      <c r="Q199" s="12"/>
      <c r="R199" s="12"/>
      <c r="S199" s="12"/>
      <c r="T199" s="12"/>
      <c r="U199" s="12"/>
      <c r="V199" s="12"/>
    </row>
    <row r="200" spans="1:22" ht="17" thickBot="1" x14ac:dyDescent="0.25">
      <c r="A200" s="473"/>
      <c r="B200" s="336" t="s">
        <v>79</v>
      </c>
      <c r="C200" s="264"/>
      <c r="D200" s="264"/>
      <c r="E200" s="473"/>
      <c r="F200" s="19"/>
      <c r="G200" s="19"/>
      <c r="H200" s="19"/>
      <c r="I200" s="19"/>
      <c r="J200" s="19"/>
      <c r="K200" s="19"/>
      <c r="L200" s="12"/>
      <c r="M200" s="12"/>
      <c r="N200" s="12"/>
      <c r="O200" s="12"/>
      <c r="P200" s="12"/>
      <c r="Q200" s="12"/>
      <c r="R200" s="12"/>
      <c r="S200" s="12"/>
      <c r="T200" s="12"/>
      <c r="U200" s="12"/>
      <c r="V200" s="12"/>
    </row>
    <row r="201" spans="1:22" ht="17" thickBot="1" x14ac:dyDescent="0.25">
      <c r="A201" s="473"/>
      <c r="B201" s="337" t="s">
        <v>80</v>
      </c>
      <c r="C201" s="334"/>
      <c r="D201" s="338"/>
      <c r="E201" s="473"/>
      <c r="F201" s="19"/>
      <c r="G201" s="19"/>
      <c r="H201" s="19"/>
      <c r="I201" s="19"/>
      <c r="J201" s="19"/>
      <c r="K201" s="19"/>
      <c r="L201" s="12"/>
      <c r="M201" s="12"/>
      <c r="N201" s="12"/>
      <c r="O201" s="12"/>
      <c r="P201" s="12"/>
      <c r="Q201" s="12"/>
      <c r="R201" s="12"/>
      <c r="S201" s="12"/>
      <c r="T201" s="12"/>
      <c r="U201" s="12"/>
      <c r="V201" s="12"/>
    </row>
    <row r="202" spans="1:22" ht="17" thickBot="1" x14ac:dyDescent="0.25">
      <c r="A202" s="473"/>
      <c r="B202" s="339" t="s">
        <v>81</v>
      </c>
      <c r="C202" s="334"/>
      <c r="D202" s="338"/>
      <c r="E202" s="473"/>
      <c r="F202" s="19"/>
      <c r="G202" s="19"/>
      <c r="H202" s="19"/>
      <c r="I202" s="19"/>
      <c r="J202" s="19"/>
      <c r="K202" s="19"/>
      <c r="L202" s="12"/>
      <c r="M202" s="12"/>
      <c r="N202" s="12"/>
      <c r="O202" s="12"/>
      <c r="P202" s="12"/>
      <c r="Q202" s="12"/>
      <c r="R202" s="12"/>
      <c r="S202" s="12"/>
      <c r="T202" s="12"/>
      <c r="U202" s="12"/>
      <c r="V202" s="12"/>
    </row>
    <row r="203" spans="1:22" ht="17" thickBot="1" x14ac:dyDescent="0.25">
      <c r="A203" s="473"/>
      <c r="B203" s="339" t="s">
        <v>82</v>
      </c>
      <c r="C203" s="334"/>
      <c r="D203" s="338"/>
      <c r="E203" s="473"/>
      <c r="F203" s="19"/>
      <c r="G203" s="19"/>
      <c r="H203" s="19"/>
      <c r="I203" s="19"/>
      <c r="J203" s="19"/>
      <c r="K203" s="19"/>
      <c r="L203" s="12"/>
      <c r="M203" s="12"/>
      <c r="N203" s="12"/>
      <c r="O203" s="12"/>
      <c r="P203" s="12"/>
      <c r="Q203" s="12"/>
      <c r="R203" s="12"/>
      <c r="S203" s="12"/>
      <c r="T203" s="12"/>
      <c r="U203" s="12"/>
      <c r="V203" s="12"/>
    </row>
    <row r="204" spans="1:22" ht="17" thickBot="1" x14ac:dyDescent="0.25">
      <c r="A204" s="473"/>
      <c r="B204" s="339" t="s">
        <v>83</v>
      </c>
      <c r="C204" s="334"/>
      <c r="D204" s="338"/>
      <c r="E204" s="473"/>
      <c r="F204" s="19"/>
      <c r="G204" s="19"/>
      <c r="H204" s="19"/>
      <c r="I204" s="19"/>
      <c r="J204" s="19"/>
      <c r="K204" s="19"/>
      <c r="L204" s="12"/>
      <c r="M204" s="12"/>
      <c r="N204" s="12"/>
      <c r="O204" s="12"/>
      <c r="P204" s="12"/>
      <c r="Q204" s="12"/>
      <c r="R204" s="12"/>
      <c r="S204" s="12"/>
      <c r="T204" s="12"/>
      <c r="U204" s="12"/>
      <c r="V204" s="12"/>
    </row>
    <row r="205" spans="1:22" ht="17" thickBot="1" x14ac:dyDescent="0.25">
      <c r="A205" s="473"/>
      <c r="B205" s="340" t="s">
        <v>84</v>
      </c>
      <c r="C205" s="334"/>
      <c r="D205" s="338"/>
      <c r="E205" s="473"/>
      <c r="F205" s="19"/>
      <c r="G205" s="19"/>
      <c r="H205" s="19"/>
      <c r="I205" s="19"/>
      <c r="J205" s="19"/>
      <c r="K205" s="19"/>
      <c r="L205" s="12"/>
      <c r="M205" s="12"/>
      <c r="N205" s="12"/>
      <c r="O205" s="12"/>
      <c r="P205" s="12"/>
      <c r="Q205" s="12"/>
      <c r="R205" s="12"/>
      <c r="S205" s="12"/>
      <c r="T205" s="12"/>
      <c r="U205" s="12"/>
      <c r="V205" s="12"/>
    </row>
    <row r="206" spans="1:22" ht="16" x14ac:dyDescent="0.2">
      <c r="A206" s="473"/>
      <c r="B206" s="264"/>
      <c r="C206" s="264"/>
      <c r="D206" s="264"/>
      <c r="E206" s="473"/>
      <c r="F206" s="19"/>
      <c r="G206" s="19"/>
      <c r="H206" s="19"/>
      <c r="I206" s="19"/>
      <c r="J206" s="19"/>
      <c r="K206" s="19"/>
      <c r="L206" s="12"/>
      <c r="M206" s="12"/>
      <c r="N206" s="12"/>
      <c r="O206" s="12"/>
      <c r="P206" s="12"/>
      <c r="Q206" s="12"/>
      <c r="R206" s="12"/>
      <c r="S206" s="12"/>
      <c r="T206" s="12"/>
      <c r="U206" s="12"/>
      <c r="V206" s="12"/>
    </row>
    <row r="207" spans="1:22" ht="17" thickBot="1" x14ac:dyDescent="0.25">
      <c r="A207" s="473"/>
      <c r="B207" s="341" t="s">
        <v>85</v>
      </c>
      <c r="C207" s="264"/>
      <c r="D207" s="264"/>
      <c r="E207" s="473"/>
      <c r="F207" s="19"/>
      <c r="G207" s="19"/>
      <c r="H207" s="19"/>
      <c r="I207" s="19"/>
      <c r="J207" s="19"/>
      <c r="K207" s="19"/>
      <c r="L207" s="12"/>
      <c r="M207" s="12"/>
      <c r="N207" s="12"/>
      <c r="O207" s="12"/>
      <c r="P207" s="12"/>
      <c r="Q207" s="12"/>
      <c r="R207" s="12"/>
      <c r="S207" s="12"/>
      <c r="T207" s="12"/>
      <c r="U207" s="12"/>
      <c r="V207" s="12"/>
    </row>
    <row r="208" spans="1:22" ht="17" thickBot="1" x14ac:dyDescent="0.25">
      <c r="A208" s="473"/>
      <c r="B208" s="337" t="s">
        <v>86</v>
      </c>
      <c r="C208" s="334"/>
      <c r="D208" s="338"/>
      <c r="E208" s="473"/>
      <c r="F208" s="19"/>
      <c r="G208" s="19"/>
      <c r="H208" s="19"/>
      <c r="I208" s="19"/>
      <c r="J208" s="19"/>
      <c r="K208" s="19"/>
      <c r="L208" s="12"/>
      <c r="M208" s="12"/>
      <c r="N208" s="12"/>
      <c r="O208" s="12"/>
      <c r="P208" s="12"/>
      <c r="Q208" s="12"/>
      <c r="R208" s="12"/>
      <c r="S208" s="12"/>
      <c r="T208" s="12"/>
      <c r="U208" s="12"/>
      <c r="V208" s="12"/>
    </row>
    <row r="209" spans="1:22" ht="17" thickBot="1" x14ac:dyDescent="0.25">
      <c r="A209" s="473"/>
      <c r="B209" s="339" t="s">
        <v>87</v>
      </c>
      <c r="C209" s="334"/>
      <c r="D209" s="338"/>
      <c r="E209" s="473"/>
      <c r="F209" s="19"/>
      <c r="G209" s="19"/>
      <c r="H209" s="19"/>
      <c r="I209" s="19"/>
      <c r="J209" s="19"/>
      <c r="K209" s="19"/>
      <c r="L209" s="12"/>
      <c r="M209" s="12"/>
      <c r="N209" s="12"/>
      <c r="O209" s="12"/>
      <c r="P209" s="12"/>
      <c r="Q209" s="12"/>
      <c r="R209" s="12"/>
      <c r="S209" s="12"/>
      <c r="T209" s="12"/>
      <c r="U209" s="12"/>
      <c r="V209" s="12"/>
    </row>
    <row r="210" spans="1:22" ht="17" thickBot="1" x14ac:dyDescent="0.25">
      <c r="A210" s="473"/>
      <c r="B210" s="339" t="s">
        <v>88</v>
      </c>
      <c r="C210" s="334"/>
      <c r="D210" s="338"/>
      <c r="E210" s="473"/>
      <c r="F210" s="19"/>
      <c r="G210" s="19"/>
      <c r="H210" s="19"/>
      <c r="I210" s="19"/>
      <c r="J210" s="19"/>
      <c r="K210" s="19"/>
      <c r="L210" s="12"/>
      <c r="M210" s="12"/>
      <c r="N210" s="12"/>
      <c r="O210" s="12"/>
      <c r="P210" s="12"/>
      <c r="Q210" s="12"/>
      <c r="R210" s="12"/>
      <c r="S210" s="12"/>
      <c r="T210" s="12"/>
      <c r="U210" s="12"/>
      <c r="V210" s="12"/>
    </row>
    <row r="211" spans="1:22" ht="17" thickBot="1" x14ac:dyDescent="0.25">
      <c r="A211" s="473"/>
      <c r="B211" s="339" t="s">
        <v>89</v>
      </c>
      <c r="C211" s="264"/>
      <c r="D211" s="338"/>
      <c r="E211" s="473"/>
      <c r="F211" s="19"/>
      <c r="G211" s="19"/>
      <c r="H211" s="19"/>
      <c r="I211" s="19"/>
      <c r="J211" s="19"/>
      <c r="K211" s="19"/>
      <c r="L211" s="12"/>
      <c r="M211" s="12"/>
      <c r="N211" s="12"/>
      <c r="O211" s="12"/>
      <c r="P211" s="12"/>
      <c r="Q211" s="12"/>
      <c r="R211" s="12"/>
      <c r="S211" s="12"/>
      <c r="T211" s="12"/>
      <c r="U211" s="12"/>
      <c r="V211" s="12"/>
    </row>
    <row r="212" spans="1:22" ht="17" thickBot="1" x14ac:dyDescent="0.25">
      <c r="A212" s="473"/>
      <c r="B212" s="340" t="s">
        <v>90</v>
      </c>
      <c r="C212" s="264"/>
      <c r="D212" s="338"/>
      <c r="E212" s="473"/>
      <c r="F212" s="19"/>
      <c r="G212" s="19"/>
      <c r="H212" s="19"/>
      <c r="I212" s="19"/>
      <c r="J212" s="19"/>
      <c r="K212" s="19"/>
      <c r="L212" s="12"/>
      <c r="M212" s="12"/>
      <c r="N212" s="12"/>
      <c r="O212" s="12"/>
      <c r="P212" s="12"/>
      <c r="Q212" s="12"/>
      <c r="R212" s="12"/>
      <c r="S212" s="12"/>
      <c r="T212" s="12"/>
      <c r="U212" s="12"/>
      <c r="V212" s="12"/>
    </row>
    <row r="213" spans="1:22" ht="16" x14ac:dyDescent="0.2">
      <c r="A213" s="473"/>
      <c r="B213" s="264"/>
      <c r="C213" s="264"/>
      <c r="D213" s="264"/>
      <c r="E213" s="473"/>
      <c r="F213" s="19"/>
      <c r="G213" s="19"/>
      <c r="H213" s="19"/>
      <c r="I213" s="19"/>
      <c r="J213" s="19"/>
      <c r="K213" s="19"/>
      <c r="L213" s="12"/>
      <c r="M213" s="12"/>
      <c r="N213" s="12"/>
      <c r="O213" s="12"/>
      <c r="P213" s="12"/>
      <c r="Q213" s="12"/>
      <c r="R213" s="12"/>
      <c r="S213" s="12"/>
      <c r="T213" s="12"/>
      <c r="U213" s="12"/>
      <c r="V213" s="12"/>
    </row>
    <row r="214" spans="1:22" ht="17" thickBot="1" x14ac:dyDescent="0.25">
      <c r="A214" s="473"/>
      <c r="B214" s="264"/>
      <c r="C214" s="264"/>
      <c r="D214" s="264"/>
      <c r="E214" s="473"/>
      <c r="F214" s="19"/>
      <c r="G214" s="19"/>
      <c r="H214" s="19"/>
      <c r="I214" s="19"/>
      <c r="J214" s="19"/>
      <c r="K214" s="19"/>
      <c r="L214" s="12"/>
      <c r="M214" s="12"/>
      <c r="N214" s="12"/>
      <c r="O214" s="12"/>
      <c r="P214" s="12"/>
      <c r="Q214" s="12"/>
      <c r="R214" s="12"/>
      <c r="S214" s="12"/>
      <c r="T214" s="12"/>
      <c r="U214" s="12"/>
      <c r="V214" s="12"/>
    </row>
    <row r="215" spans="1:22" ht="17" thickBot="1" x14ac:dyDescent="0.25">
      <c r="A215" s="473"/>
      <c r="B215" s="264"/>
      <c r="C215" s="264"/>
      <c r="D215" s="263" t="s">
        <v>78</v>
      </c>
      <c r="E215" s="473"/>
      <c r="F215" s="19"/>
      <c r="G215" s="19"/>
      <c r="H215" s="19"/>
      <c r="I215" s="19"/>
      <c r="J215" s="19"/>
      <c r="K215" s="19"/>
      <c r="L215" s="12"/>
      <c r="M215" s="12"/>
      <c r="N215" s="12"/>
      <c r="O215" s="12"/>
      <c r="P215" s="12"/>
      <c r="Q215" s="12"/>
      <c r="R215" s="12"/>
      <c r="S215" s="12"/>
      <c r="T215" s="12"/>
      <c r="U215" s="12"/>
      <c r="V215" s="12"/>
    </row>
    <row r="216" spans="1:22" ht="17" thickBot="1" x14ac:dyDescent="0.25">
      <c r="A216" s="473"/>
      <c r="B216" s="341" t="s">
        <v>91</v>
      </c>
      <c r="C216" s="264"/>
      <c r="D216" s="264"/>
      <c r="E216" s="473"/>
      <c r="F216" s="19"/>
      <c r="G216" s="19"/>
      <c r="H216" s="19"/>
      <c r="I216" s="19"/>
      <c r="J216" s="19"/>
      <c r="K216" s="19"/>
      <c r="L216" s="12"/>
      <c r="M216" s="12"/>
      <c r="N216" s="12"/>
      <c r="O216" s="12"/>
      <c r="P216" s="12"/>
      <c r="Q216" s="12"/>
      <c r="R216" s="12"/>
      <c r="S216" s="12"/>
      <c r="T216" s="12"/>
      <c r="U216" s="12"/>
      <c r="V216" s="12"/>
    </row>
    <row r="217" spans="1:22" ht="17" thickBot="1" x14ac:dyDescent="0.25">
      <c r="A217" s="473"/>
      <c r="B217" s="337" t="s">
        <v>35</v>
      </c>
      <c r="C217" s="264"/>
      <c r="D217" s="338"/>
      <c r="E217" s="473"/>
      <c r="F217" s="19"/>
      <c r="G217" s="19"/>
      <c r="H217" s="19"/>
      <c r="I217" s="19"/>
      <c r="J217" s="19"/>
      <c r="K217" s="19"/>
      <c r="L217" s="12"/>
      <c r="M217" s="12"/>
      <c r="N217" s="12"/>
      <c r="O217" s="12"/>
      <c r="P217" s="12"/>
      <c r="Q217" s="12"/>
      <c r="R217" s="12"/>
      <c r="S217" s="12"/>
      <c r="T217" s="12"/>
      <c r="U217" s="12"/>
      <c r="V217" s="12"/>
    </row>
    <row r="218" spans="1:22" ht="17" thickBot="1" x14ac:dyDescent="0.25">
      <c r="A218" s="473"/>
      <c r="B218" s="339" t="s">
        <v>36</v>
      </c>
      <c r="C218" s="264"/>
      <c r="D218" s="338"/>
      <c r="E218" s="473"/>
      <c r="F218" s="19"/>
      <c r="G218" s="19"/>
      <c r="H218" s="19"/>
      <c r="I218" s="19"/>
      <c r="J218" s="19"/>
      <c r="K218" s="19"/>
      <c r="L218" s="12"/>
      <c r="M218" s="12"/>
      <c r="N218" s="12"/>
      <c r="O218" s="12"/>
      <c r="P218" s="12"/>
      <c r="Q218" s="12"/>
      <c r="R218" s="12"/>
      <c r="S218" s="12"/>
      <c r="T218" s="12"/>
      <c r="U218" s="12"/>
      <c r="V218" s="12"/>
    </row>
    <row r="219" spans="1:22" ht="17" thickBot="1" x14ac:dyDescent="0.25">
      <c r="A219" s="473"/>
      <c r="B219" s="339" t="s">
        <v>34</v>
      </c>
      <c r="C219" s="264"/>
      <c r="D219" s="338"/>
      <c r="E219" s="473"/>
      <c r="F219" s="19"/>
      <c r="G219" s="19"/>
      <c r="H219" s="19"/>
      <c r="I219" s="19"/>
      <c r="J219" s="19"/>
      <c r="K219" s="19"/>
      <c r="L219" s="12"/>
      <c r="M219" s="12"/>
      <c r="N219" s="12"/>
      <c r="O219" s="12"/>
      <c r="P219" s="12"/>
      <c r="Q219" s="12"/>
      <c r="R219" s="12"/>
      <c r="S219" s="12"/>
      <c r="T219" s="12"/>
      <c r="U219" s="12"/>
      <c r="V219" s="12"/>
    </row>
    <row r="220" spans="1:22" ht="17" thickBot="1" x14ac:dyDescent="0.25">
      <c r="A220" s="473"/>
      <c r="B220" s="339" t="s">
        <v>92</v>
      </c>
      <c r="C220" s="264"/>
      <c r="D220" s="338"/>
      <c r="E220" s="473"/>
      <c r="F220" s="19"/>
      <c r="G220" s="19"/>
      <c r="H220" s="19"/>
      <c r="I220" s="19"/>
      <c r="J220" s="19"/>
      <c r="K220" s="19"/>
      <c r="L220" s="12"/>
      <c r="M220" s="12"/>
      <c r="N220" s="12"/>
      <c r="O220" s="12"/>
      <c r="P220" s="12"/>
      <c r="Q220" s="12"/>
      <c r="R220" s="12"/>
      <c r="S220" s="12"/>
      <c r="T220" s="12"/>
      <c r="U220" s="12"/>
      <c r="V220" s="12"/>
    </row>
    <row r="221" spans="1:22" ht="17" thickBot="1" x14ac:dyDescent="0.25">
      <c r="A221" s="473"/>
      <c r="B221" s="340" t="s">
        <v>93</v>
      </c>
      <c r="C221" s="264"/>
      <c r="D221" s="338"/>
      <c r="E221" s="473"/>
      <c r="F221" s="19"/>
      <c r="G221" s="19"/>
      <c r="H221" s="19"/>
      <c r="I221" s="19"/>
      <c r="J221" s="19"/>
      <c r="K221" s="19"/>
      <c r="L221" s="12"/>
      <c r="M221" s="12"/>
      <c r="N221" s="12"/>
      <c r="O221" s="12"/>
      <c r="P221" s="12"/>
      <c r="Q221" s="12"/>
      <c r="R221" s="12"/>
      <c r="S221" s="12"/>
      <c r="T221" s="12"/>
      <c r="U221" s="12"/>
      <c r="V221" s="12"/>
    </row>
    <row r="222" spans="1:22" ht="16" x14ac:dyDescent="0.2">
      <c r="A222" s="473"/>
      <c r="B222" s="264"/>
      <c r="C222" s="264"/>
      <c r="D222" s="264"/>
      <c r="E222" s="473"/>
      <c r="F222" s="19"/>
      <c r="G222" s="19"/>
      <c r="H222" s="19"/>
      <c r="I222" s="19"/>
      <c r="J222" s="19"/>
      <c r="K222" s="19"/>
      <c r="L222" s="12"/>
      <c r="M222" s="12"/>
      <c r="N222" s="12"/>
      <c r="O222" s="12"/>
      <c r="P222" s="12"/>
      <c r="Q222" s="12"/>
      <c r="R222" s="12"/>
      <c r="S222" s="12"/>
      <c r="T222" s="12"/>
      <c r="U222" s="12"/>
      <c r="V222" s="12"/>
    </row>
    <row r="223" spans="1:22" ht="17" thickBot="1" x14ac:dyDescent="0.25">
      <c r="A223" s="473"/>
      <c r="B223" s="341" t="s">
        <v>94</v>
      </c>
      <c r="C223" s="264"/>
      <c r="D223" s="264"/>
      <c r="E223" s="473"/>
      <c r="F223" s="19"/>
      <c r="G223" s="19"/>
      <c r="H223" s="19"/>
      <c r="I223" s="19"/>
      <c r="J223" s="19"/>
      <c r="K223" s="19"/>
      <c r="L223" s="12"/>
      <c r="M223" s="12"/>
      <c r="N223" s="12"/>
      <c r="O223" s="12"/>
      <c r="P223" s="12"/>
      <c r="Q223" s="12"/>
      <c r="R223" s="12"/>
      <c r="S223" s="12"/>
      <c r="T223" s="12"/>
      <c r="U223" s="12"/>
      <c r="V223" s="12"/>
    </row>
    <row r="224" spans="1:22" ht="17" thickBot="1" x14ac:dyDescent="0.25">
      <c r="A224" s="473"/>
      <c r="B224" s="337" t="s">
        <v>95</v>
      </c>
      <c r="C224" s="264"/>
      <c r="D224" s="338"/>
      <c r="E224" s="473"/>
      <c r="F224" s="19"/>
      <c r="G224" s="19"/>
      <c r="H224" s="19"/>
      <c r="I224" s="19"/>
      <c r="J224" s="19"/>
      <c r="K224" s="19"/>
      <c r="L224" s="12"/>
      <c r="M224" s="12"/>
      <c r="N224" s="12"/>
      <c r="O224" s="12"/>
      <c r="P224" s="12"/>
      <c r="Q224" s="12"/>
      <c r="R224" s="12"/>
      <c r="S224" s="12"/>
      <c r="T224" s="12"/>
      <c r="U224" s="12"/>
      <c r="V224" s="12"/>
    </row>
    <row r="225" spans="1:22" ht="17" thickBot="1" x14ac:dyDescent="0.25">
      <c r="A225" s="473"/>
      <c r="B225" s="339" t="s">
        <v>96</v>
      </c>
      <c r="C225" s="264"/>
      <c r="D225" s="338"/>
      <c r="E225" s="473"/>
      <c r="F225" s="19"/>
      <c r="G225" s="19"/>
      <c r="H225" s="19"/>
      <c r="I225" s="19"/>
      <c r="J225" s="19"/>
      <c r="K225" s="19"/>
      <c r="L225" s="12"/>
      <c r="M225" s="12"/>
      <c r="N225" s="12"/>
      <c r="O225" s="12"/>
      <c r="P225" s="12"/>
      <c r="Q225" s="12"/>
      <c r="R225" s="12"/>
      <c r="S225" s="12"/>
      <c r="T225" s="12"/>
      <c r="U225" s="12"/>
      <c r="V225" s="12"/>
    </row>
    <row r="226" spans="1:22" ht="17" thickBot="1" x14ac:dyDescent="0.25">
      <c r="A226" s="473"/>
      <c r="B226" s="339" t="s">
        <v>97</v>
      </c>
      <c r="C226" s="264"/>
      <c r="D226" s="338"/>
      <c r="E226" s="473"/>
      <c r="F226" s="19"/>
      <c r="G226" s="19"/>
      <c r="H226" s="19"/>
      <c r="I226" s="19"/>
      <c r="J226" s="19"/>
      <c r="K226" s="19"/>
      <c r="L226" s="12"/>
      <c r="M226" s="12"/>
      <c r="N226" s="12"/>
      <c r="O226" s="12"/>
      <c r="P226" s="12"/>
      <c r="Q226" s="12"/>
      <c r="R226" s="12"/>
      <c r="S226" s="12"/>
      <c r="T226" s="12"/>
      <c r="U226" s="12"/>
      <c r="V226" s="12"/>
    </row>
    <row r="227" spans="1:22" ht="17" thickBot="1" x14ac:dyDescent="0.25">
      <c r="A227" s="473"/>
      <c r="B227" s="339" t="s">
        <v>98</v>
      </c>
      <c r="C227" s="264"/>
      <c r="D227" s="338"/>
      <c r="E227" s="473"/>
      <c r="F227" s="19"/>
      <c r="G227" s="19"/>
      <c r="H227" s="19"/>
      <c r="I227" s="19"/>
      <c r="J227" s="19"/>
      <c r="K227" s="19"/>
      <c r="L227" s="12"/>
      <c r="M227" s="12"/>
      <c r="N227" s="12"/>
      <c r="O227" s="12"/>
      <c r="P227" s="12"/>
      <c r="Q227" s="12"/>
      <c r="R227" s="12"/>
      <c r="S227" s="12"/>
      <c r="T227" s="12"/>
      <c r="U227" s="12"/>
      <c r="V227" s="12"/>
    </row>
    <row r="228" spans="1:22" ht="17" thickBot="1" x14ac:dyDescent="0.25">
      <c r="A228" s="473"/>
      <c r="B228" s="340" t="s">
        <v>99</v>
      </c>
      <c r="C228" s="264"/>
      <c r="D228" s="338"/>
      <c r="E228" s="473"/>
      <c r="F228" s="19"/>
      <c r="G228" s="19"/>
      <c r="H228" s="19"/>
      <c r="I228" s="19"/>
      <c r="J228" s="19"/>
      <c r="K228" s="19"/>
      <c r="L228" s="12"/>
      <c r="M228" s="12"/>
      <c r="N228" s="12"/>
      <c r="O228" s="12"/>
      <c r="P228" s="12"/>
      <c r="Q228" s="12"/>
      <c r="R228" s="12"/>
      <c r="S228" s="12"/>
      <c r="T228" s="12"/>
      <c r="U228" s="12"/>
      <c r="V228" s="12"/>
    </row>
    <row r="229" spans="1:22" ht="17" thickBot="1" x14ac:dyDescent="0.25">
      <c r="A229" s="473"/>
      <c r="B229" s="473"/>
      <c r="C229" s="473"/>
      <c r="D229" s="473"/>
      <c r="E229" s="473"/>
      <c r="F229" s="19"/>
      <c r="G229" s="19"/>
      <c r="H229" s="19"/>
      <c r="I229" s="19"/>
      <c r="J229" s="19"/>
      <c r="K229" s="19"/>
      <c r="L229" s="12"/>
      <c r="M229" s="12"/>
      <c r="N229" s="12"/>
      <c r="O229" s="12"/>
      <c r="P229" s="12"/>
      <c r="Q229" s="12"/>
      <c r="R229" s="12"/>
      <c r="S229" s="12"/>
      <c r="T229" s="12"/>
      <c r="U229" s="12"/>
      <c r="V229" s="12"/>
    </row>
    <row r="230" spans="1:22" ht="16" x14ac:dyDescent="0.2">
      <c r="A230" s="473"/>
      <c r="B230" s="342" t="s">
        <v>104</v>
      </c>
      <c r="C230" s="473"/>
      <c r="D230" s="343">
        <f>SUM(D208:D212)/5+SUM(D217:D221)/5</f>
        <v>0</v>
      </c>
      <c r="E230" s="473"/>
      <c r="F230" s="19"/>
      <c r="G230" s="19"/>
      <c r="H230" s="19"/>
      <c r="I230" s="19"/>
      <c r="J230" s="19"/>
      <c r="K230" s="19"/>
      <c r="L230" s="12"/>
      <c r="M230" s="12"/>
      <c r="N230" s="12"/>
      <c r="O230" s="12"/>
      <c r="P230" s="12"/>
      <c r="Q230" s="12"/>
      <c r="R230" s="12"/>
      <c r="S230" s="12"/>
      <c r="T230" s="12"/>
      <c r="U230" s="12"/>
      <c r="V230" s="12"/>
    </row>
    <row r="231" spans="1:22" ht="17" thickBot="1" x14ac:dyDescent="0.25">
      <c r="A231" s="473"/>
      <c r="B231" s="344" t="s">
        <v>105</v>
      </c>
      <c r="C231" s="473"/>
      <c r="D231" s="345">
        <f>SUM(D201:D205)/5+SUM(D224:D228)/5</f>
        <v>0</v>
      </c>
      <c r="E231" s="473"/>
      <c r="F231" s="19"/>
      <c r="G231" s="19"/>
      <c r="H231" s="19"/>
      <c r="I231" s="19"/>
      <c r="J231" s="19"/>
      <c r="K231" s="19"/>
      <c r="L231" s="12"/>
      <c r="M231" s="12"/>
      <c r="N231" s="12"/>
      <c r="O231" s="12"/>
      <c r="P231" s="12"/>
      <c r="Q231" s="12"/>
      <c r="R231" s="12"/>
      <c r="S231" s="12"/>
      <c r="T231" s="12"/>
      <c r="U231" s="12"/>
      <c r="V231" s="12"/>
    </row>
    <row r="232" spans="1:22" ht="17" thickBot="1" x14ac:dyDescent="0.25">
      <c r="A232" s="473"/>
      <c r="B232" s="473"/>
      <c r="C232" s="473"/>
      <c r="D232" s="473"/>
      <c r="E232" s="473"/>
      <c r="F232" s="19"/>
      <c r="G232" s="19"/>
      <c r="H232" s="19"/>
      <c r="I232" s="19"/>
      <c r="J232" s="19"/>
      <c r="K232" s="19"/>
      <c r="L232" s="12"/>
      <c r="M232" s="12"/>
      <c r="N232" s="12"/>
      <c r="O232" s="12"/>
      <c r="P232" s="12"/>
      <c r="Q232" s="12"/>
      <c r="R232" s="12"/>
      <c r="S232" s="12"/>
      <c r="T232" s="12"/>
      <c r="U232" s="12"/>
      <c r="V232" s="12"/>
    </row>
    <row r="233" spans="1:22" ht="17" thickBot="1" x14ac:dyDescent="0.25">
      <c r="A233" s="473"/>
      <c r="B233" s="330" t="s">
        <v>115</v>
      </c>
      <c r="C233" s="473"/>
      <c r="D233" s="473"/>
      <c r="E233" s="473"/>
      <c r="F233" s="19"/>
      <c r="G233" s="19"/>
      <c r="H233" s="19"/>
      <c r="I233" s="19"/>
      <c r="J233" s="19"/>
      <c r="K233" s="19"/>
      <c r="L233" s="12"/>
      <c r="M233" s="12"/>
      <c r="N233" s="12"/>
      <c r="O233" s="12"/>
      <c r="P233" s="12"/>
      <c r="Q233" s="12"/>
      <c r="R233" s="12"/>
      <c r="S233" s="12"/>
      <c r="T233" s="12"/>
      <c r="U233" s="12"/>
      <c r="V233" s="12"/>
    </row>
    <row r="234" spans="1:22" ht="17" thickBot="1" x14ac:dyDescent="0.25">
      <c r="A234" s="473"/>
      <c r="B234" s="473"/>
      <c r="C234" s="473"/>
      <c r="D234" s="473"/>
      <c r="E234" s="473"/>
      <c r="F234" s="19"/>
      <c r="G234" s="19"/>
      <c r="H234" s="19"/>
      <c r="I234" s="19"/>
      <c r="J234" s="19"/>
      <c r="K234" s="19"/>
      <c r="L234" s="12"/>
      <c r="M234" s="12"/>
      <c r="N234" s="12"/>
      <c r="O234" s="12"/>
      <c r="P234" s="12"/>
      <c r="Q234" s="12"/>
      <c r="R234" s="12"/>
      <c r="S234" s="12"/>
      <c r="T234" s="12"/>
      <c r="U234" s="12"/>
      <c r="V234" s="12"/>
    </row>
    <row r="235" spans="1:22" ht="16" x14ac:dyDescent="0.2">
      <c r="A235" s="473"/>
      <c r="B235" s="346" t="s">
        <v>100</v>
      </c>
      <c r="C235" s="473"/>
      <c r="D235" s="347"/>
      <c r="E235" s="473"/>
      <c r="F235" s="19"/>
      <c r="G235" s="19"/>
      <c r="H235" s="19"/>
      <c r="I235" s="19"/>
      <c r="J235" s="19"/>
      <c r="K235" s="19"/>
      <c r="L235" s="12"/>
      <c r="M235" s="12"/>
      <c r="N235" s="12"/>
      <c r="O235" s="12"/>
      <c r="P235" s="12"/>
      <c r="Q235" s="12"/>
      <c r="R235" s="12"/>
      <c r="S235" s="12"/>
      <c r="T235" s="12"/>
      <c r="U235" s="12"/>
      <c r="V235" s="12"/>
    </row>
    <row r="236" spans="1:22" ht="16" x14ac:dyDescent="0.2">
      <c r="A236" s="473"/>
      <c r="B236" s="348" t="s">
        <v>101</v>
      </c>
      <c r="C236" s="473"/>
      <c r="D236" s="315"/>
      <c r="E236" s="473"/>
      <c r="F236" s="19"/>
      <c r="G236" s="19"/>
      <c r="H236" s="19"/>
      <c r="I236" s="19"/>
      <c r="J236" s="19"/>
      <c r="K236" s="19"/>
      <c r="L236" s="12"/>
      <c r="M236" s="12"/>
      <c r="N236" s="12"/>
      <c r="O236" s="12"/>
      <c r="P236" s="12"/>
      <c r="Q236" s="12"/>
      <c r="R236" s="12"/>
      <c r="S236" s="12"/>
      <c r="T236" s="12"/>
      <c r="U236" s="12"/>
      <c r="V236" s="12"/>
    </row>
    <row r="237" spans="1:22" ht="16" x14ac:dyDescent="0.2">
      <c r="A237" s="473"/>
      <c r="B237" s="348" t="s">
        <v>102</v>
      </c>
      <c r="C237" s="473"/>
      <c r="D237" s="315"/>
      <c r="E237" s="473"/>
      <c r="F237" s="19"/>
      <c r="G237" s="19"/>
      <c r="H237" s="19"/>
      <c r="I237" s="19"/>
      <c r="J237" s="19"/>
      <c r="K237" s="19"/>
      <c r="L237" s="12"/>
      <c r="M237" s="12"/>
      <c r="N237" s="12"/>
      <c r="O237" s="12"/>
      <c r="P237" s="12"/>
      <c r="Q237" s="12"/>
      <c r="R237" s="12"/>
      <c r="S237" s="12"/>
      <c r="T237" s="12"/>
      <c r="U237" s="12"/>
      <c r="V237" s="12"/>
    </row>
    <row r="238" spans="1:22" ht="17" thickBot="1" x14ac:dyDescent="0.25">
      <c r="A238" s="473"/>
      <c r="B238" s="349" t="s">
        <v>103</v>
      </c>
      <c r="C238" s="473"/>
      <c r="D238" s="315"/>
      <c r="E238" s="473"/>
      <c r="F238" s="19"/>
      <c r="G238" s="19"/>
      <c r="H238" s="19"/>
      <c r="I238" s="19"/>
      <c r="J238" s="19"/>
      <c r="K238" s="19"/>
      <c r="L238" s="12"/>
      <c r="M238" s="12"/>
      <c r="N238" s="12"/>
      <c r="O238" s="12"/>
      <c r="P238" s="12"/>
      <c r="Q238" s="12"/>
      <c r="R238" s="12"/>
      <c r="S238" s="12"/>
      <c r="T238" s="12"/>
      <c r="U238" s="12"/>
      <c r="V238" s="12"/>
    </row>
    <row r="239" spans="1:22" ht="17" thickBot="1" x14ac:dyDescent="0.25">
      <c r="A239" s="473"/>
      <c r="B239" s="473"/>
      <c r="C239" s="473"/>
      <c r="D239" s="473"/>
      <c r="E239" s="473"/>
      <c r="F239" s="19"/>
      <c r="G239" s="19"/>
      <c r="H239" s="19"/>
      <c r="I239" s="19"/>
      <c r="J239" s="19"/>
      <c r="K239" s="19"/>
      <c r="L239" s="12"/>
      <c r="M239" s="12"/>
      <c r="N239" s="12"/>
      <c r="O239" s="12"/>
      <c r="P239" s="12"/>
      <c r="Q239" s="12"/>
      <c r="R239" s="12"/>
      <c r="S239" s="12"/>
      <c r="T239" s="12"/>
      <c r="U239" s="12"/>
      <c r="V239" s="12"/>
    </row>
    <row r="240" spans="1:22" ht="16" x14ac:dyDescent="0.2">
      <c r="A240" s="473"/>
      <c r="B240" s="342" t="s">
        <v>106</v>
      </c>
      <c r="C240" s="473"/>
      <c r="D240" s="350">
        <f>D236+D237</f>
        <v>0</v>
      </c>
      <c r="E240" s="473"/>
      <c r="F240" s="19"/>
      <c r="G240" s="19"/>
      <c r="H240" s="19"/>
      <c r="I240" s="19"/>
      <c r="J240" s="19"/>
      <c r="K240" s="19"/>
      <c r="L240" s="12"/>
      <c r="M240" s="12"/>
      <c r="N240" s="12"/>
      <c r="O240" s="12"/>
      <c r="P240" s="12"/>
      <c r="Q240" s="12"/>
      <c r="R240" s="12"/>
      <c r="S240" s="12"/>
      <c r="T240" s="12"/>
      <c r="U240" s="12"/>
      <c r="V240" s="12"/>
    </row>
    <row r="241" spans="1:22" ht="17" thickBot="1" x14ac:dyDescent="0.25">
      <c r="A241" s="473"/>
      <c r="B241" s="344" t="s">
        <v>109</v>
      </c>
      <c r="C241" s="473"/>
      <c r="D241" s="351">
        <f>D235+D238</f>
        <v>0</v>
      </c>
      <c r="E241" s="473"/>
      <c r="F241" s="19"/>
      <c r="G241" s="19"/>
      <c r="H241" s="19"/>
      <c r="I241" s="19"/>
      <c r="J241" s="19"/>
      <c r="K241" s="19"/>
      <c r="L241" s="12"/>
      <c r="M241" s="12"/>
      <c r="N241" s="12"/>
      <c r="O241" s="12"/>
      <c r="P241" s="12"/>
      <c r="Q241" s="12"/>
      <c r="R241" s="12"/>
      <c r="S241" s="12"/>
      <c r="T241" s="12"/>
      <c r="U241" s="12"/>
      <c r="V241" s="12"/>
    </row>
    <row r="242" spans="1:22" ht="17" thickBot="1" x14ac:dyDescent="0.25">
      <c r="A242" s="473"/>
      <c r="B242" s="473"/>
      <c r="C242" s="473"/>
      <c r="D242" s="473"/>
      <c r="E242" s="473"/>
      <c r="F242" s="19"/>
      <c r="G242" s="19"/>
      <c r="H242" s="19"/>
      <c r="I242" s="19"/>
      <c r="J242" s="19"/>
      <c r="K242" s="19"/>
      <c r="L242" s="12"/>
      <c r="M242" s="12"/>
      <c r="N242" s="12"/>
      <c r="O242" s="12"/>
      <c r="P242" s="12"/>
      <c r="Q242" s="12"/>
      <c r="R242" s="12"/>
      <c r="S242" s="12"/>
      <c r="T242" s="12"/>
      <c r="U242" s="12"/>
      <c r="V242" s="12"/>
    </row>
    <row r="243" spans="1:22" ht="17" thickBot="1" x14ac:dyDescent="0.25">
      <c r="A243" s="473"/>
      <c r="B243" s="330" t="s">
        <v>329</v>
      </c>
      <c r="C243" s="473"/>
      <c r="D243" s="473"/>
      <c r="E243" s="473"/>
      <c r="F243" s="19"/>
      <c r="G243" s="19"/>
      <c r="H243" s="19"/>
      <c r="I243" s="19"/>
      <c r="J243" s="19"/>
      <c r="K243" s="19"/>
      <c r="L243" s="12"/>
      <c r="M243" s="12"/>
      <c r="N243" s="12"/>
      <c r="O243" s="12"/>
      <c r="P243" s="12"/>
      <c r="Q243" s="12"/>
      <c r="R243" s="12"/>
      <c r="S243" s="12"/>
      <c r="T243" s="12"/>
      <c r="U243" s="12"/>
      <c r="V243" s="12"/>
    </row>
    <row r="244" spans="1:22" ht="17" thickBot="1" x14ac:dyDescent="0.25">
      <c r="A244" s="473"/>
      <c r="B244" s="473"/>
      <c r="C244" s="473"/>
      <c r="D244" s="473"/>
      <c r="E244" s="473"/>
      <c r="F244" s="19"/>
      <c r="G244" s="19"/>
      <c r="H244" s="19"/>
      <c r="I244" s="19"/>
      <c r="J244" s="19"/>
      <c r="K244" s="19"/>
      <c r="L244" s="12"/>
      <c r="M244" s="12"/>
      <c r="N244" s="12"/>
      <c r="O244" s="12"/>
      <c r="P244" s="12"/>
      <c r="Q244" s="12"/>
      <c r="R244" s="12"/>
      <c r="S244" s="12"/>
      <c r="T244" s="12"/>
      <c r="U244" s="12"/>
      <c r="V244" s="12"/>
    </row>
    <row r="245" spans="1:22" ht="16" x14ac:dyDescent="0.2">
      <c r="A245" s="473"/>
      <c r="B245" s="346" t="s">
        <v>100</v>
      </c>
      <c r="C245" s="473"/>
      <c r="D245" s="347"/>
      <c r="E245" s="473"/>
      <c r="F245" s="19"/>
      <c r="G245" s="19"/>
      <c r="H245" s="19"/>
      <c r="I245" s="19"/>
      <c r="J245" s="19"/>
      <c r="K245" s="19"/>
      <c r="L245" s="12"/>
      <c r="M245" s="12"/>
      <c r="N245" s="12"/>
      <c r="O245" s="12"/>
      <c r="P245" s="12"/>
      <c r="Q245" s="12"/>
      <c r="R245" s="12"/>
      <c r="S245" s="12"/>
      <c r="T245" s="12"/>
      <c r="U245" s="12"/>
      <c r="V245" s="12"/>
    </row>
    <row r="246" spans="1:22" ht="16" x14ac:dyDescent="0.2">
      <c r="A246" s="473"/>
      <c r="B246" s="348" t="s">
        <v>101</v>
      </c>
      <c r="C246" s="473"/>
      <c r="D246" s="315"/>
      <c r="E246" s="473"/>
      <c r="F246" s="19"/>
      <c r="G246" s="19"/>
      <c r="H246" s="19"/>
      <c r="I246" s="19"/>
      <c r="J246" s="19"/>
      <c r="K246" s="19"/>
      <c r="L246" s="12"/>
      <c r="M246" s="12"/>
      <c r="N246" s="12"/>
      <c r="O246" s="12"/>
      <c r="P246" s="12"/>
      <c r="Q246" s="12"/>
      <c r="R246" s="12"/>
      <c r="S246" s="12"/>
      <c r="T246" s="12"/>
      <c r="U246" s="12"/>
      <c r="V246" s="12"/>
    </row>
    <row r="247" spans="1:22" ht="16" x14ac:dyDescent="0.2">
      <c r="A247" s="473"/>
      <c r="B247" s="348" t="s">
        <v>102</v>
      </c>
      <c r="C247" s="473"/>
      <c r="D247" s="315"/>
      <c r="E247" s="473"/>
      <c r="F247" s="19"/>
      <c r="G247" s="19"/>
      <c r="H247" s="19"/>
      <c r="I247" s="19"/>
      <c r="J247" s="19"/>
      <c r="K247" s="19"/>
      <c r="L247" s="12"/>
      <c r="M247" s="12"/>
      <c r="N247" s="12"/>
      <c r="O247" s="12"/>
      <c r="P247" s="12"/>
      <c r="Q247" s="12"/>
      <c r="R247" s="12"/>
      <c r="S247" s="12"/>
      <c r="T247" s="12"/>
      <c r="U247" s="12"/>
      <c r="V247" s="12"/>
    </row>
    <row r="248" spans="1:22" ht="17" thickBot="1" x14ac:dyDescent="0.25">
      <c r="A248" s="473"/>
      <c r="B248" s="349" t="s">
        <v>103</v>
      </c>
      <c r="C248" s="473"/>
      <c r="D248" s="315"/>
      <c r="E248" s="473"/>
      <c r="F248" s="19"/>
      <c r="G248" s="19"/>
      <c r="H248" s="19"/>
      <c r="I248" s="19"/>
      <c r="J248" s="19"/>
      <c r="K248" s="19"/>
      <c r="L248" s="12"/>
      <c r="M248" s="12"/>
      <c r="N248" s="12"/>
      <c r="O248" s="12"/>
      <c r="P248" s="12"/>
      <c r="Q248" s="12"/>
      <c r="R248" s="12"/>
      <c r="S248" s="12"/>
      <c r="T248" s="12"/>
      <c r="U248" s="12"/>
      <c r="V248" s="12"/>
    </row>
    <row r="249" spans="1:22" ht="17" thickBot="1" x14ac:dyDescent="0.25">
      <c r="A249" s="473"/>
      <c r="B249" s="473"/>
      <c r="C249" s="473"/>
      <c r="D249" s="473"/>
      <c r="E249" s="473"/>
      <c r="F249" s="19"/>
      <c r="G249" s="19"/>
      <c r="H249" s="19"/>
      <c r="I249" s="19"/>
      <c r="J249" s="19"/>
      <c r="K249" s="19"/>
      <c r="L249" s="12"/>
      <c r="M249" s="12"/>
      <c r="N249" s="12"/>
      <c r="O249" s="12"/>
      <c r="P249" s="12"/>
      <c r="Q249" s="12"/>
      <c r="R249" s="12"/>
      <c r="S249" s="12"/>
      <c r="T249" s="12"/>
      <c r="U249" s="12"/>
      <c r="V249" s="12"/>
    </row>
    <row r="250" spans="1:22" ht="16" x14ac:dyDescent="0.2">
      <c r="A250" s="473"/>
      <c r="B250" s="342" t="s">
        <v>108</v>
      </c>
      <c r="C250" s="473"/>
      <c r="D250" s="350">
        <f>D247+D246</f>
        <v>0</v>
      </c>
      <c r="E250" s="473"/>
      <c r="F250" s="19"/>
      <c r="G250" s="19"/>
      <c r="H250" s="19"/>
      <c r="I250" s="19"/>
      <c r="J250" s="19"/>
      <c r="K250" s="19"/>
      <c r="L250" s="12"/>
      <c r="M250" s="12"/>
      <c r="N250" s="12"/>
      <c r="O250" s="12"/>
      <c r="P250" s="12"/>
      <c r="Q250" s="12"/>
      <c r="R250" s="12"/>
      <c r="S250" s="12"/>
      <c r="T250" s="12"/>
      <c r="U250" s="12"/>
      <c r="V250" s="12"/>
    </row>
    <row r="251" spans="1:22" ht="17" thickBot="1" x14ac:dyDescent="0.25">
      <c r="A251" s="473"/>
      <c r="B251" s="344" t="s">
        <v>107</v>
      </c>
      <c r="C251" s="473"/>
      <c r="D251" s="351">
        <f>D245+D248</f>
        <v>0</v>
      </c>
      <c r="E251" s="473"/>
      <c r="F251" s="19"/>
      <c r="G251" s="19"/>
      <c r="H251" s="19"/>
      <c r="I251" s="19"/>
      <c r="J251" s="19"/>
      <c r="K251" s="19"/>
      <c r="L251" s="12"/>
      <c r="M251" s="12"/>
      <c r="N251" s="12"/>
      <c r="O251" s="12"/>
      <c r="P251" s="12"/>
      <c r="Q251" s="12"/>
      <c r="R251" s="12"/>
      <c r="S251" s="12"/>
      <c r="T251" s="12"/>
      <c r="U251" s="12"/>
      <c r="V251" s="12"/>
    </row>
    <row r="252" spans="1:22" ht="16" x14ac:dyDescent="0.2">
      <c r="A252" s="473"/>
      <c r="B252" s="473"/>
      <c r="C252" s="473"/>
      <c r="D252" s="473"/>
      <c r="E252" s="473"/>
      <c r="F252" s="19"/>
      <c r="G252" s="19"/>
      <c r="H252" s="19"/>
      <c r="I252" s="19"/>
      <c r="J252" s="19"/>
      <c r="K252" s="19"/>
      <c r="L252" s="12"/>
      <c r="M252" s="12"/>
      <c r="N252" s="12"/>
      <c r="O252" s="12"/>
      <c r="P252" s="12"/>
      <c r="Q252" s="12"/>
      <c r="R252" s="12"/>
      <c r="S252" s="12"/>
      <c r="T252" s="12"/>
      <c r="U252" s="12"/>
      <c r="V252" s="12"/>
    </row>
    <row r="253" spans="1:22" ht="16" x14ac:dyDescent="0.2">
      <c r="A253" s="473"/>
      <c r="B253" s="473"/>
      <c r="C253" s="473"/>
      <c r="D253" s="473"/>
      <c r="E253" s="473"/>
      <c r="F253" s="19"/>
      <c r="G253" s="19"/>
      <c r="H253" s="19"/>
      <c r="I253" s="19"/>
      <c r="J253" s="19"/>
      <c r="K253" s="19"/>
      <c r="L253" s="12"/>
      <c r="M253" s="12"/>
      <c r="N253" s="12"/>
      <c r="O253" s="12"/>
      <c r="P253" s="12"/>
      <c r="Q253" s="12"/>
      <c r="R253" s="12"/>
      <c r="S253" s="12"/>
      <c r="T253" s="12"/>
      <c r="U253" s="12"/>
      <c r="V253" s="12"/>
    </row>
    <row r="254" spans="1:22" ht="17" thickBot="1" x14ac:dyDescent="0.25">
      <c r="A254" s="473"/>
      <c r="B254" s="473"/>
      <c r="C254" s="473"/>
      <c r="D254" s="473"/>
      <c r="E254" s="473"/>
      <c r="F254" s="19"/>
      <c r="G254" s="19"/>
      <c r="H254" s="19"/>
      <c r="I254" s="19"/>
      <c r="J254" s="19"/>
      <c r="K254" s="19"/>
      <c r="L254" s="12"/>
      <c r="M254" s="12"/>
      <c r="N254" s="12"/>
      <c r="O254" s="12"/>
      <c r="P254" s="12"/>
      <c r="Q254" s="12"/>
      <c r="R254" s="12"/>
      <c r="S254" s="12"/>
      <c r="T254" s="12"/>
      <c r="U254" s="12"/>
      <c r="V254" s="12"/>
    </row>
    <row r="255" spans="1:22" ht="26" thickBot="1" x14ac:dyDescent="0.3">
      <c r="A255" s="19"/>
      <c r="B255" s="547" t="s">
        <v>125</v>
      </c>
      <c r="C255" s="548"/>
      <c r="D255" s="548"/>
      <c r="E255" s="548"/>
      <c r="F255" s="548"/>
      <c r="G255" s="549"/>
      <c r="H255" s="19"/>
      <c r="I255" s="19"/>
      <c r="J255" s="19"/>
      <c r="K255" s="19"/>
      <c r="L255" s="12"/>
      <c r="M255" s="12"/>
      <c r="N255" s="12"/>
      <c r="O255" s="12"/>
      <c r="P255" s="12"/>
      <c r="Q255" s="12"/>
      <c r="R255" s="12"/>
      <c r="S255" s="12"/>
      <c r="T255" s="12"/>
      <c r="U255" s="12"/>
      <c r="V255" s="12"/>
    </row>
    <row r="256" spans="1:22" ht="17" thickBot="1" x14ac:dyDescent="0.25">
      <c r="A256" s="19"/>
      <c r="B256" s="19"/>
      <c r="C256" s="19"/>
      <c r="D256" s="19"/>
      <c r="E256" s="19"/>
      <c r="F256" s="19"/>
      <c r="G256" s="19"/>
      <c r="H256" s="19"/>
      <c r="I256" s="19"/>
      <c r="J256" s="19"/>
      <c r="K256" s="19"/>
      <c r="L256" s="12"/>
      <c r="M256" s="12"/>
      <c r="N256" s="12"/>
      <c r="O256" s="12"/>
      <c r="P256" s="12"/>
      <c r="Q256" s="12"/>
      <c r="R256" s="12"/>
      <c r="S256" s="12"/>
      <c r="T256" s="12"/>
      <c r="U256" s="12"/>
      <c r="V256" s="12"/>
    </row>
    <row r="257" spans="1:22" ht="17" thickBot="1" x14ac:dyDescent="0.25">
      <c r="A257" s="265">
        <v>1</v>
      </c>
      <c r="B257" s="318" t="s">
        <v>270</v>
      </c>
      <c r="C257" s="473"/>
      <c r="D257" s="473"/>
      <c r="E257" s="473"/>
      <c r="F257" s="473"/>
      <c r="G257" s="19"/>
      <c r="H257" s="19"/>
      <c r="I257" s="19"/>
      <c r="J257" s="19"/>
      <c r="K257" s="19"/>
      <c r="L257" s="12"/>
      <c r="M257" s="12"/>
      <c r="N257" s="12"/>
      <c r="O257" s="12"/>
      <c r="P257" s="12"/>
      <c r="Q257" s="12"/>
      <c r="R257" s="12"/>
      <c r="S257" s="12"/>
      <c r="T257" s="12"/>
      <c r="U257" s="12"/>
      <c r="V257" s="12"/>
    </row>
    <row r="258" spans="1:22" ht="17" thickBot="1" x14ac:dyDescent="0.25">
      <c r="A258" s="473"/>
      <c r="B258" s="333"/>
      <c r="C258" s="473"/>
      <c r="D258" s="473"/>
      <c r="E258" s="473"/>
      <c r="F258" s="473"/>
      <c r="G258" s="19"/>
      <c r="H258" s="19"/>
      <c r="I258" s="19"/>
      <c r="J258" s="19"/>
      <c r="K258" s="19"/>
      <c r="L258" s="12"/>
      <c r="M258" s="12"/>
      <c r="N258" s="12"/>
      <c r="O258" s="12"/>
      <c r="P258" s="12"/>
      <c r="Q258" s="12"/>
      <c r="R258" s="12"/>
      <c r="S258" s="12"/>
      <c r="T258" s="12"/>
      <c r="U258" s="12"/>
      <c r="V258" s="12"/>
    </row>
    <row r="259" spans="1:22" ht="30" thickBot="1" x14ac:dyDescent="0.25">
      <c r="A259" s="265">
        <v>2</v>
      </c>
      <c r="B259" s="318" t="s">
        <v>271</v>
      </c>
      <c r="C259" s="473"/>
      <c r="D259" s="473"/>
      <c r="E259" s="473"/>
      <c r="F259" s="473"/>
      <c r="G259" s="19"/>
      <c r="H259" s="19"/>
      <c r="I259" s="19"/>
      <c r="J259" s="19"/>
      <c r="K259" s="19"/>
      <c r="L259" s="12"/>
      <c r="M259" s="12"/>
      <c r="N259" s="12"/>
      <c r="O259" s="12"/>
      <c r="P259" s="12"/>
      <c r="Q259" s="12"/>
      <c r="R259" s="12"/>
      <c r="S259" s="12"/>
      <c r="T259" s="12"/>
      <c r="U259" s="12"/>
      <c r="V259" s="12"/>
    </row>
    <row r="260" spans="1:22" ht="17" thickBot="1" x14ac:dyDescent="0.25">
      <c r="A260" s="473"/>
      <c r="B260" s="334"/>
      <c r="C260" s="473"/>
      <c r="D260" s="473"/>
      <c r="E260" s="473"/>
      <c r="F260" s="473"/>
      <c r="G260" s="19"/>
      <c r="H260" s="19"/>
      <c r="I260" s="19"/>
      <c r="J260" s="19"/>
      <c r="K260" s="19"/>
      <c r="L260" s="12"/>
      <c r="M260" s="12"/>
      <c r="N260" s="12"/>
      <c r="O260" s="12"/>
      <c r="P260" s="12"/>
      <c r="Q260" s="12"/>
      <c r="R260" s="12"/>
      <c r="S260" s="12"/>
      <c r="T260" s="12"/>
      <c r="U260" s="12"/>
      <c r="V260" s="12"/>
    </row>
    <row r="261" spans="1:22" ht="62.25" customHeight="1" thickBot="1" x14ac:dyDescent="0.25">
      <c r="A261" s="265">
        <v>3</v>
      </c>
      <c r="B261" s="319" t="s">
        <v>337</v>
      </c>
      <c r="C261" s="473"/>
      <c r="D261" s="473"/>
      <c r="E261" s="473"/>
      <c r="F261" s="473"/>
      <c r="G261" s="19"/>
      <c r="H261" s="19"/>
      <c r="I261" s="19"/>
      <c r="J261" s="19"/>
      <c r="K261" s="19"/>
      <c r="L261" s="12"/>
      <c r="M261" s="12"/>
      <c r="N261" s="12"/>
      <c r="O261" s="12"/>
      <c r="P261" s="12"/>
      <c r="Q261" s="12"/>
      <c r="R261" s="12"/>
      <c r="S261" s="12"/>
      <c r="T261" s="12"/>
      <c r="U261" s="12"/>
      <c r="V261" s="12"/>
    </row>
    <row r="262" spans="1:22" ht="17" thickBot="1" x14ac:dyDescent="0.25">
      <c r="A262" s="473"/>
      <c r="B262" s="473"/>
      <c r="C262" s="473"/>
      <c r="D262" s="473"/>
      <c r="E262" s="473"/>
      <c r="F262" s="473"/>
      <c r="G262" s="19"/>
      <c r="H262" s="19"/>
      <c r="I262" s="19"/>
      <c r="J262" s="19"/>
      <c r="K262" s="19"/>
      <c r="L262" s="12"/>
      <c r="M262" s="12"/>
      <c r="N262" s="12"/>
      <c r="O262" s="12"/>
      <c r="P262" s="12"/>
      <c r="Q262" s="12"/>
      <c r="R262" s="12"/>
      <c r="S262" s="12"/>
      <c r="T262" s="12"/>
      <c r="U262" s="12"/>
      <c r="V262" s="12"/>
    </row>
    <row r="263" spans="1:22" ht="140.25" customHeight="1" thickBot="1" x14ac:dyDescent="0.25">
      <c r="A263" s="265">
        <v>4</v>
      </c>
      <c r="B263" s="501" t="s">
        <v>357</v>
      </c>
      <c r="C263" s="473"/>
      <c r="D263" s="473"/>
      <c r="E263" s="473"/>
      <c r="F263" s="473"/>
      <c r="G263" s="19"/>
      <c r="H263" s="19"/>
      <c r="I263" s="19"/>
      <c r="J263" s="19"/>
      <c r="K263" s="19"/>
      <c r="L263" s="12"/>
      <c r="M263" s="12"/>
      <c r="N263" s="12"/>
      <c r="O263" s="12"/>
      <c r="P263" s="12"/>
      <c r="Q263" s="12"/>
      <c r="R263" s="12"/>
      <c r="S263" s="12"/>
      <c r="T263" s="12"/>
      <c r="U263" s="12"/>
      <c r="V263" s="12"/>
    </row>
    <row r="264" spans="1:22" ht="16" x14ac:dyDescent="0.2">
      <c r="A264" s="473"/>
      <c r="B264" s="473"/>
      <c r="C264" s="473"/>
      <c r="D264" s="270"/>
      <c r="E264" s="270"/>
      <c r="F264" s="270"/>
      <c r="G264" s="19"/>
      <c r="H264" s="19"/>
      <c r="I264" s="19"/>
      <c r="J264" s="19"/>
      <c r="K264" s="19"/>
      <c r="L264" s="12"/>
      <c r="M264" s="12"/>
      <c r="N264" s="12"/>
      <c r="O264" s="12"/>
      <c r="P264" s="12"/>
      <c r="Q264" s="12"/>
      <c r="R264" s="12"/>
      <c r="S264" s="12"/>
      <c r="T264" s="12"/>
      <c r="U264" s="12"/>
      <c r="V264" s="12"/>
    </row>
    <row r="265" spans="1:22" ht="16" x14ac:dyDescent="0.2">
      <c r="A265" s="270"/>
      <c r="B265" s="270"/>
      <c r="C265" s="473"/>
      <c r="D265" s="473"/>
      <c r="E265" s="473"/>
      <c r="F265" s="473"/>
      <c r="G265" s="19"/>
      <c r="H265" s="19"/>
      <c r="I265" s="19"/>
      <c r="J265" s="19"/>
      <c r="K265" s="19"/>
      <c r="L265" s="12"/>
      <c r="M265" s="12"/>
      <c r="N265" s="12"/>
      <c r="O265" s="12"/>
      <c r="P265" s="12"/>
      <c r="Q265" s="12"/>
      <c r="R265" s="12"/>
      <c r="S265" s="12"/>
      <c r="T265" s="12"/>
      <c r="U265" s="12"/>
      <c r="V265" s="12"/>
    </row>
    <row r="266" spans="1:22" ht="17" thickBot="1" x14ac:dyDescent="0.25">
      <c r="A266" s="473"/>
      <c r="B266" s="473"/>
      <c r="C266" s="473"/>
      <c r="D266" s="473"/>
      <c r="E266" s="473"/>
      <c r="F266" s="473"/>
      <c r="G266" s="19"/>
      <c r="H266" s="19"/>
      <c r="I266" s="19"/>
      <c r="J266" s="19"/>
      <c r="K266" s="19"/>
      <c r="L266" s="12"/>
      <c r="M266" s="12"/>
      <c r="N266" s="12"/>
      <c r="O266" s="12"/>
      <c r="P266" s="12"/>
      <c r="Q266" s="12"/>
      <c r="R266" s="12"/>
      <c r="S266" s="12"/>
      <c r="T266" s="12"/>
      <c r="U266" s="12"/>
      <c r="V266" s="12"/>
    </row>
    <row r="267" spans="1:22" ht="17" thickBot="1" x14ac:dyDescent="0.25">
      <c r="A267" s="473"/>
      <c r="B267" s="268" t="s">
        <v>366</v>
      </c>
      <c r="C267" s="473"/>
      <c r="D267" s="270"/>
      <c r="E267" s="270"/>
      <c r="F267" s="270"/>
      <c r="G267" s="19"/>
      <c r="H267" s="19"/>
      <c r="I267" s="19"/>
      <c r="J267" s="19"/>
      <c r="K267" s="19"/>
      <c r="L267" s="12"/>
      <c r="M267" s="12"/>
      <c r="N267" s="12"/>
      <c r="O267" s="12"/>
      <c r="P267" s="12"/>
      <c r="Q267" s="12"/>
      <c r="R267" s="12"/>
      <c r="S267" s="12"/>
      <c r="T267" s="12"/>
      <c r="U267" s="12"/>
      <c r="V267" s="12"/>
    </row>
    <row r="268" spans="1:22" ht="17" thickBot="1" x14ac:dyDescent="0.25">
      <c r="A268" s="473"/>
      <c r="B268" s="473"/>
      <c r="C268" s="473"/>
      <c r="D268" s="270"/>
      <c r="E268" s="270"/>
      <c r="F268" s="270"/>
      <c r="G268" s="19"/>
      <c r="H268" s="19"/>
      <c r="I268" s="19"/>
      <c r="J268" s="19"/>
      <c r="K268" s="19"/>
      <c r="L268" s="12"/>
      <c r="M268" s="12"/>
      <c r="N268" s="12"/>
      <c r="O268" s="12"/>
      <c r="P268" s="12"/>
      <c r="Q268" s="12"/>
      <c r="R268" s="12"/>
      <c r="S268" s="12"/>
      <c r="T268" s="12"/>
      <c r="U268" s="12"/>
      <c r="V268" s="12"/>
    </row>
    <row r="269" spans="1:22" ht="17" thickBot="1" x14ac:dyDescent="0.25">
      <c r="A269" s="473"/>
      <c r="B269" s="330" t="s">
        <v>119</v>
      </c>
      <c r="C269" s="473"/>
      <c r="D269" s="270"/>
      <c r="E269" s="270"/>
      <c r="F269" s="270"/>
      <c r="G269" s="19"/>
      <c r="H269" s="19"/>
      <c r="I269" s="19"/>
      <c r="J269" s="19"/>
      <c r="K269" s="19"/>
      <c r="L269" s="12"/>
      <c r="M269" s="12"/>
      <c r="N269" s="12"/>
      <c r="O269" s="12"/>
      <c r="P269" s="12"/>
      <c r="Q269" s="12"/>
      <c r="R269" s="12"/>
      <c r="S269" s="12"/>
      <c r="T269" s="12"/>
      <c r="U269" s="12"/>
      <c r="V269" s="12"/>
    </row>
    <row r="270" spans="1:22" ht="17" thickBot="1" x14ac:dyDescent="0.25">
      <c r="A270" s="473"/>
      <c r="B270" s="473"/>
      <c r="C270" s="473"/>
      <c r="D270" s="270"/>
      <c r="E270" s="270"/>
      <c r="F270" s="270"/>
      <c r="G270" s="19"/>
      <c r="H270" s="19"/>
      <c r="I270" s="19"/>
      <c r="J270" s="19"/>
      <c r="K270" s="19"/>
      <c r="L270" s="12"/>
      <c r="M270" s="12"/>
      <c r="N270" s="12"/>
      <c r="O270" s="12"/>
      <c r="P270" s="12"/>
      <c r="Q270" s="12"/>
      <c r="R270" s="12"/>
      <c r="S270" s="12"/>
      <c r="T270" s="12"/>
      <c r="U270" s="12"/>
      <c r="V270" s="12"/>
    </row>
    <row r="271" spans="1:22" ht="17" thickBot="1" x14ac:dyDescent="0.25">
      <c r="A271" s="473"/>
      <c r="B271" s="330" t="s">
        <v>120</v>
      </c>
      <c r="C271" s="473"/>
      <c r="D271" s="270"/>
      <c r="E271" s="270"/>
      <c r="F271" s="270"/>
      <c r="G271" s="19"/>
      <c r="H271" s="19"/>
      <c r="I271" s="19"/>
      <c r="J271" s="19"/>
      <c r="K271" s="19"/>
      <c r="L271" s="12"/>
      <c r="M271" s="12"/>
      <c r="N271" s="12"/>
      <c r="O271" s="12"/>
      <c r="P271" s="12"/>
      <c r="Q271" s="12"/>
      <c r="R271" s="12"/>
      <c r="S271" s="12"/>
      <c r="T271" s="12"/>
      <c r="U271" s="12"/>
      <c r="V271" s="12"/>
    </row>
    <row r="272" spans="1:22" ht="17" thickBot="1" x14ac:dyDescent="0.25">
      <c r="A272" s="473"/>
      <c r="B272" s="473"/>
      <c r="C272" s="473"/>
      <c r="D272" s="270"/>
      <c r="E272" s="270"/>
      <c r="F272" s="270"/>
      <c r="G272" s="19"/>
      <c r="H272" s="19"/>
      <c r="I272" s="19"/>
      <c r="J272" s="19"/>
      <c r="K272" s="19"/>
      <c r="L272" s="12"/>
      <c r="M272" s="12"/>
      <c r="N272" s="12"/>
      <c r="O272" s="12"/>
      <c r="P272" s="12"/>
      <c r="Q272" s="12"/>
      <c r="R272" s="12"/>
      <c r="S272" s="12"/>
      <c r="T272" s="12"/>
      <c r="U272" s="12"/>
      <c r="V272" s="12"/>
    </row>
    <row r="273" spans="1:22" ht="17" thickBot="1" x14ac:dyDescent="0.25">
      <c r="A273" s="473"/>
      <c r="B273" s="268" t="s">
        <v>367</v>
      </c>
      <c r="C273" s="473"/>
      <c r="D273" s="270"/>
      <c r="E273" s="270"/>
      <c r="F273" s="270"/>
      <c r="G273" s="19"/>
      <c r="H273" s="19"/>
      <c r="I273" s="19"/>
      <c r="J273" s="19"/>
      <c r="K273" s="19"/>
      <c r="L273" s="12"/>
      <c r="M273" s="12"/>
      <c r="N273" s="12"/>
      <c r="O273" s="12"/>
      <c r="P273" s="12"/>
      <c r="Q273" s="12"/>
      <c r="R273" s="12"/>
      <c r="S273" s="12"/>
      <c r="T273" s="12"/>
      <c r="U273" s="12"/>
      <c r="V273" s="12"/>
    </row>
    <row r="274" spans="1:22" ht="17" thickBot="1" x14ac:dyDescent="0.25">
      <c r="A274" s="473"/>
      <c r="B274" s="473"/>
      <c r="C274" s="473"/>
      <c r="D274" s="270"/>
      <c r="E274" s="270"/>
      <c r="F274" s="270"/>
      <c r="G274" s="19"/>
      <c r="H274" s="19"/>
      <c r="I274" s="19"/>
      <c r="J274" s="19"/>
      <c r="K274" s="19"/>
      <c r="L274" s="12"/>
      <c r="M274" s="12"/>
      <c r="N274" s="12"/>
      <c r="O274" s="12"/>
      <c r="P274" s="12"/>
      <c r="Q274" s="12"/>
      <c r="R274" s="12"/>
      <c r="S274" s="12"/>
      <c r="T274" s="12"/>
      <c r="U274" s="12"/>
      <c r="V274" s="12"/>
    </row>
    <row r="275" spans="1:22" ht="17" thickBot="1" x14ac:dyDescent="0.25">
      <c r="A275" s="473"/>
      <c r="B275" s="330" t="s">
        <v>149</v>
      </c>
      <c r="C275" s="473"/>
      <c r="D275" s="270"/>
      <c r="E275" s="270"/>
      <c r="F275" s="270"/>
      <c r="G275" s="19"/>
      <c r="H275" s="19"/>
      <c r="I275" s="19"/>
      <c r="J275" s="19"/>
      <c r="K275" s="19"/>
      <c r="L275" s="12"/>
      <c r="M275" s="12"/>
      <c r="N275" s="12"/>
      <c r="O275" s="12"/>
      <c r="P275" s="12"/>
      <c r="Q275" s="12"/>
      <c r="R275" s="12"/>
      <c r="S275" s="12"/>
      <c r="T275" s="12"/>
      <c r="U275" s="12"/>
      <c r="V275" s="12"/>
    </row>
    <row r="276" spans="1:22" ht="17" thickBot="1" x14ac:dyDescent="0.25">
      <c r="A276" s="473"/>
      <c r="B276" s="473"/>
      <c r="C276" s="473"/>
      <c r="D276" s="270"/>
      <c r="E276" s="270"/>
      <c r="F276" s="270"/>
      <c r="G276" s="19"/>
      <c r="H276" s="19"/>
      <c r="I276" s="19"/>
      <c r="J276" s="19"/>
      <c r="K276" s="19"/>
      <c r="L276" s="12"/>
      <c r="M276" s="12"/>
      <c r="N276" s="12"/>
      <c r="O276" s="12"/>
      <c r="P276" s="12"/>
      <c r="Q276" s="12"/>
      <c r="R276" s="12"/>
      <c r="S276" s="12"/>
      <c r="T276" s="12"/>
      <c r="U276" s="12"/>
      <c r="V276" s="12"/>
    </row>
    <row r="277" spans="1:22" ht="17" thickBot="1" x14ac:dyDescent="0.25">
      <c r="A277" s="473"/>
      <c r="B277" s="330" t="s">
        <v>124</v>
      </c>
      <c r="C277" s="473"/>
      <c r="D277" s="473"/>
      <c r="E277" s="473"/>
      <c r="F277" s="473"/>
      <c r="G277" s="19"/>
      <c r="H277" s="19"/>
      <c r="I277" s="19"/>
      <c r="J277" s="19"/>
      <c r="K277" s="19"/>
      <c r="L277" s="12"/>
      <c r="M277" s="12"/>
      <c r="N277" s="12"/>
      <c r="O277" s="12"/>
      <c r="P277" s="12"/>
      <c r="Q277" s="12"/>
      <c r="R277" s="12"/>
      <c r="S277" s="12"/>
      <c r="T277" s="12"/>
      <c r="U277" s="12"/>
      <c r="V277" s="12"/>
    </row>
    <row r="278" spans="1:22" ht="17" thickBot="1" x14ac:dyDescent="0.25">
      <c r="A278" s="473"/>
      <c r="B278" s="473"/>
      <c r="C278" s="473"/>
      <c r="D278" s="473"/>
      <c r="E278" s="473"/>
      <c r="F278" s="473"/>
      <c r="G278" s="19"/>
      <c r="H278" s="19"/>
      <c r="I278" s="19"/>
      <c r="J278" s="19"/>
      <c r="K278" s="19"/>
      <c r="L278" s="12"/>
      <c r="M278" s="12"/>
      <c r="N278" s="12"/>
      <c r="O278" s="12"/>
      <c r="P278" s="12"/>
      <c r="Q278" s="12"/>
      <c r="R278" s="12"/>
      <c r="S278" s="12"/>
      <c r="T278" s="12"/>
      <c r="U278" s="12"/>
      <c r="V278" s="12"/>
    </row>
    <row r="279" spans="1:22" ht="30" thickBot="1" x14ac:dyDescent="0.25">
      <c r="A279" s="473"/>
      <c r="B279" s="381" t="s">
        <v>121</v>
      </c>
      <c r="C279" s="473"/>
      <c r="D279" s="271" t="s">
        <v>122</v>
      </c>
      <c r="E279" s="474"/>
      <c r="F279" s="271" t="s">
        <v>123</v>
      </c>
      <c r="G279" s="19"/>
      <c r="H279" s="19"/>
      <c r="I279" s="19"/>
      <c r="J279" s="19"/>
      <c r="K279" s="19"/>
      <c r="L279" s="12"/>
      <c r="M279" s="12"/>
      <c r="N279" s="12"/>
      <c r="O279" s="12"/>
      <c r="P279" s="12"/>
      <c r="Q279" s="12"/>
      <c r="R279" s="12"/>
      <c r="S279" s="12"/>
      <c r="T279" s="12"/>
      <c r="U279" s="12"/>
      <c r="V279" s="12"/>
    </row>
    <row r="280" spans="1:22" ht="17" thickBot="1" x14ac:dyDescent="0.25">
      <c r="A280" s="473"/>
      <c r="B280" s="473"/>
      <c r="C280" s="473"/>
      <c r="D280" s="352"/>
      <c r="E280" s="352"/>
      <c r="F280" s="352"/>
      <c r="G280" s="19"/>
      <c r="H280" s="19"/>
      <c r="I280" s="19"/>
      <c r="J280" s="19"/>
      <c r="K280" s="19"/>
      <c r="L280" s="12"/>
      <c r="M280" s="12"/>
      <c r="N280" s="12"/>
      <c r="O280" s="12"/>
      <c r="P280" s="12"/>
      <c r="Q280" s="12"/>
      <c r="R280" s="12"/>
      <c r="S280" s="12"/>
      <c r="T280" s="12"/>
      <c r="U280" s="12"/>
      <c r="V280" s="12"/>
    </row>
    <row r="281" spans="1:22" ht="17" thickBot="1" x14ac:dyDescent="0.25">
      <c r="A281" s="473"/>
      <c r="B281" s="353"/>
      <c r="C281" s="473"/>
      <c r="D281" s="269"/>
      <c r="E281" s="474"/>
      <c r="F281" s="269"/>
      <c r="G281" s="19"/>
      <c r="H281" s="19"/>
      <c r="I281" s="19"/>
      <c r="J281" s="19"/>
      <c r="K281" s="19"/>
      <c r="L281" s="12"/>
      <c r="M281" s="12"/>
      <c r="N281" s="12"/>
      <c r="O281" s="12"/>
      <c r="P281" s="12"/>
      <c r="Q281" s="12"/>
      <c r="R281" s="12"/>
      <c r="S281" s="12"/>
      <c r="T281" s="12"/>
      <c r="U281" s="12"/>
      <c r="V281" s="12"/>
    </row>
    <row r="282" spans="1:22" ht="17" thickBot="1" x14ac:dyDescent="0.25">
      <c r="A282" s="473"/>
      <c r="B282" s="354"/>
      <c r="C282" s="473"/>
      <c r="D282" s="269"/>
      <c r="E282" s="474"/>
      <c r="F282" s="269"/>
      <c r="G282" s="19"/>
      <c r="H282" s="19"/>
      <c r="I282" s="19"/>
      <c r="J282" s="19"/>
      <c r="K282" s="19"/>
      <c r="L282" s="12"/>
      <c r="M282" s="12"/>
      <c r="N282" s="12"/>
      <c r="O282" s="12"/>
      <c r="P282" s="12"/>
      <c r="Q282" s="12"/>
      <c r="R282" s="12"/>
      <c r="S282" s="12"/>
      <c r="T282" s="12"/>
      <c r="U282" s="12"/>
      <c r="V282" s="12"/>
    </row>
    <row r="283" spans="1:22" ht="17" thickBot="1" x14ac:dyDescent="0.25">
      <c r="A283" s="473"/>
      <c r="B283" s="354"/>
      <c r="C283" s="473"/>
      <c r="D283" s="269"/>
      <c r="E283" s="474"/>
      <c r="F283" s="269"/>
      <c r="G283" s="19"/>
      <c r="H283" s="19"/>
      <c r="I283" s="19"/>
      <c r="J283" s="19"/>
      <c r="K283" s="19"/>
      <c r="L283" s="12"/>
      <c r="M283" s="12"/>
      <c r="N283" s="12"/>
      <c r="O283" s="12"/>
      <c r="P283" s="12"/>
      <c r="Q283" s="12"/>
      <c r="R283" s="12"/>
      <c r="S283" s="12"/>
      <c r="T283" s="12"/>
      <c r="U283" s="12"/>
      <c r="V283" s="12"/>
    </row>
    <row r="284" spans="1:22" ht="17" thickBot="1" x14ac:dyDescent="0.25">
      <c r="A284" s="473"/>
      <c r="B284" s="354"/>
      <c r="C284" s="473"/>
      <c r="D284" s="269"/>
      <c r="E284" s="474"/>
      <c r="F284" s="269"/>
      <c r="G284" s="19"/>
      <c r="H284" s="19"/>
      <c r="I284" s="19"/>
      <c r="J284" s="19"/>
      <c r="K284" s="19"/>
      <c r="L284" s="12"/>
      <c r="M284" s="12"/>
      <c r="N284" s="12"/>
      <c r="O284" s="12"/>
      <c r="P284" s="12"/>
      <c r="Q284" s="12"/>
      <c r="R284" s="12"/>
      <c r="S284" s="12"/>
      <c r="T284" s="12"/>
      <c r="U284" s="12"/>
      <c r="V284" s="12"/>
    </row>
    <row r="285" spans="1:22" ht="17" thickBot="1" x14ac:dyDescent="0.25">
      <c r="A285" s="473"/>
      <c r="B285" s="354"/>
      <c r="C285" s="473"/>
      <c r="D285" s="269"/>
      <c r="E285" s="474"/>
      <c r="F285" s="269"/>
      <c r="G285" s="19"/>
      <c r="H285" s="21"/>
      <c r="I285" s="19"/>
      <c r="J285" s="19"/>
      <c r="K285" s="19"/>
      <c r="L285" s="12"/>
      <c r="M285" s="12"/>
      <c r="N285" s="12"/>
      <c r="O285" s="12"/>
      <c r="P285" s="12"/>
      <c r="Q285" s="12"/>
      <c r="R285" s="12"/>
      <c r="S285" s="12"/>
      <c r="T285" s="12"/>
      <c r="U285" s="12"/>
      <c r="V285" s="12"/>
    </row>
    <row r="286" spans="1:22" ht="17" thickBot="1" x14ac:dyDescent="0.25">
      <c r="A286" s="473"/>
      <c r="B286" s="354"/>
      <c r="C286" s="473"/>
      <c r="D286" s="269"/>
      <c r="E286" s="474"/>
      <c r="F286" s="269"/>
      <c r="G286" s="19"/>
      <c r="H286" s="32"/>
      <c r="I286" s="19"/>
      <c r="J286" s="19"/>
      <c r="K286" s="19"/>
      <c r="L286" s="12"/>
      <c r="M286" s="12"/>
      <c r="N286" s="12"/>
      <c r="O286" s="12"/>
      <c r="P286" s="12"/>
      <c r="Q286" s="12"/>
      <c r="R286" s="12"/>
      <c r="S286" s="12"/>
      <c r="T286" s="12"/>
      <c r="U286" s="12"/>
      <c r="V286" s="12"/>
    </row>
    <row r="287" spans="1:22" ht="17" thickBot="1" x14ac:dyDescent="0.25">
      <c r="A287" s="473"/>
      <c r="B287" s="354"/>
      <c r="C287" s="473"/>
      <c r="D287" s="269"/>
      <c r="E287" s="474"/>
      <c r="F287" s="269"/>
      <c r="G287" s="30"/>
      <c r="H287" s="23"/>
      <c r="I287" s="19"/>
      <c r="J287" s="19"/>
      <c r="K287" s="19"/>
      <c r="L287" s="12"/>
      <c r="M287" s="12"/>
      <c r="N287" s="12"/>
      <c r="O287" s="12"/>
      <c r="P287" s="12"/>
      <c r="Q287" s="12"/>
      <c r="R287" s="12"/>
      <c r="S287" s="12"/>
      <c r="T287" s="12"/>
      <c r="U287" s="12"/>
      <c r="V287" s="12"/>
    </row>
    <row r="288" spans="1:22" ht="17" thickBot="1" x14ac:dyDescent="0.25">
      <c r="A288" s="473"/>
      <c r="B288" s="354"/>
      <c r="C288" s="473"/>
      <c r="D288" s="269"/>
      <c r="E288" s="474"/>
      <c r="F288" s="269"/>
      <c r="G288" s="19"/>
      <c r="H288" s="21"/>
      <c r="I288" s="19"/>
      <c r="J288" s="19"/>
      <c r="K288" s="19"/>
      <c r="L288" s="12"/>
      <c r="M288" s="12"/>
      <c r="N288" s="12"/>
      <c r="O288" s="12"/>
      <c r="P288" s="12"/>
      <c r="Q288" s="12"/>
      <c r="R288" s="12"/>
      <c r="S288" s="12"/>
      <c r="T288" s="12"/>
      <c r="U288" s="12"/>
      <c r="V288" s="12"/>
    </row>
    <row r="289" spans="1:22" ht="17" thickBot="1" x14ac:dyDescent="0.25">
      <c r="A289" s="473"/>
      <c r="B289" s="354"/>
      <c r="C289" s="473"/>
      <c r="D289" s="269"/>
      <c r="E289" s="474"/>
      <c r="F289" s="269"/>
      <c r="G289" s="19"/>
      <c r="H289" s="21"/>
      <c r="I289" s="19"/>
      <c r="J289" s="19"/>
      <c r="K289" s="19"/>
      <c r="L289" s="12"/>
      <c r="M289" s="12"/>
      <c r="N289" s="12"/>
      <c r="O289" s="12"/>
      <c r="P289" s="12"/>
      <c r="Q289" s="12"/>
      <c r="R289" s="12"/>
      <c r="S289" s="12"/>
      <c r="T289" s="12"/>
      <c r="U289" s="12"/>
      <c r="V289" s="12"/>
    </row>
    <row r="290" spans="1:22" ht="17" thickBot="1" x14ac:dyDescent="0.25">
      <c r="A290" s="473"/>
      <c r="B290" s="355"/>
      <c r="C290" s="473"/>
      <c r="D290" s="269"/>
      <c r="E290" s="474"/>
      <c r="F290" s="269"/>
      <c r="G290" s="19"/>
      <c r="H290" s="21"/>
      <c r="I290" s="19"/>
      <c r="J290" s="19"/>
      <c r="K290" s="19"/>
      <c r="L290" s="12"/>
      <c r="M290" s="12"/>
      <c r="N290" s="12"/>
      <c r="O290" s="12"/>
      <c r="P290" s="12"/>
      <c r="Q290" s="12"/>
      <c r="R290" s="12"/>
      <c r="S290" s="12"/>
      <c r="T290" s="12"/>
      <c r="U290" s="12"/>
      <c r="V290" s="12"/>
    </row>
    <row r="291" spans="1:22" ht="16" x14ac:dyDescent="0.2">
      <c r="A291" s="473"/>
      <c r="B291" s="270"/>
      <c r="C291" s="270"/>
      <c r="D291" s="270"/>
      <c r="E291" s="270"/>
      <c r="F291" s="270"/>
      <c r="G291" s="19"/>
      <c r="H291" s="21"/>
      <c r="I291" s="19"/>
      <c r="J291" s="19"/>
      <c r="K291" s="19"/>
      <c r="L291" s="12"/>
      <c r="M291" s="12"/>
      <c r="N291" s="12"/>
      <c r="O291" s="12"/>
      <c r="P291" s="12"/>
      <c r="Q291" s="12"/>
      <c r="R291" s="12"/>
      <c r="S291" s="12"/>
      <c r="T291" s="12"/>
      <c r="U291" s="12"/>
      <c r="V291" s="12"/>
    </row>
    <row r="292" spans="1:22" ht="16" x14ac:dyDescent="0.2">
      <c r="A292" s="270"/>
      <c r="B292" s="270"/>
      <c r="C292" s="270"/>
      <c r="D292" s="270"/>
      <c r="E292" s="270"/>
      <c r="F292" s="270"/>
      <c r="G292" s="12"/>
      <c r="H292" s="21"/>
      <c r="I292" s="19"/>
      <c r="J292" s="19"/>
      <c r="K292" s="19"/>
      <c r="L292" s="12"/>
      <c r="M292" s="12"/>
      <c r="N292" s="12"/>
      <c r="O292" s="12"/>
      <c r="P292" s="12"/>
      <c r="Q292" s="12"/>
      <c r="R292" s="12"/>
      <c r="S292" s="12"/>
      <c r="T292" s="12"/>
      <c r="U292" s="12"/>
      <c r="V292" s="12"/>
    </row>
    <row r="293" spans="1:22" ht="17" thickBot="1" x14ac:dyDescent="0.25">
      <c r="A293" s="12"/>
      <c r="B293" s="12"/>
      <c r="C293" s="12"/>
      <c r="D293" s="12"/>
      <c r="E293" s="12"/>
      <c r="F293" s="12"/>
      <c r="G293" s="12"/>
      <c r="H293" s="21"/>
      <c r="I293" s="19"/>
      <c r="J293" s="19"/>
      <c r="K293" s="19"/>
      <c r="L293" s="12"/>
      <c r="M293" s="12"/>
      <c r="N293" s="12"/>
      <c r="O293" s="12"/>
      <c r="P293" s="12"/>
      <c r="Q293" s="12"/>
      <c r="R293" s="12"/>
      <c r="S293" s="12"/>
      <c r="T293" s="12"/>
      <c r="U293" s="12"/>
      <c r="V293" s="12"/>
    </row>
    <row r="294" spans="1:22" ht="26" thickBot="1" x14ac:dyDescent="0.3">
      <c r="A294" s="12"/>
      <c r="B294" s="547" t="s">
        <v>140</v>
      </c>
      <c r="C294" s="548"/>
      <c r="D294" s="548"/>
      <c r="E294" s="548"/>
      <c r="F294" s="548"/>
      <c r="G294" s="549"/>
      <c r="H294" s="21"/>
      <c r="I294" s="19"/>
      <c r="J294" s="19"/>
      <c r="K294" s="19"/>
      <c r="L294" s="12"/>
      <c r="M294" s="12"/>
      <c r="N294" s="12"/>
      <c r="O294" s="12"/>
      <c r="P294" s="12"/>
      <c r="Q294" s="12"/>
      <c r="R294" s="12"/>
      <c r="S294" s="12"/>
      <c r="T294" s="12"/>
      <c r="U294" s="12"/>
      <c r="V294" s="12"/>
    </row>
    <row r="295" spans="1:22" ht="17" thickBot="1" x14ac:dyDescent="0.25">
      <c r="A295" s="19"/>
      <c r="B295" s="19"/>
      <c r="C295" s="19"/>
      <c r="D295" s="19"/>
      <c r="E295" s="19"/>
      <c r="F295" s="19"/>
      <c r="G295" s="19"/>
      <c r="H295" s="21"/>
      <c r="I295" s="19"/>
      <c r="J295" s="19"/>
      <c r="K295" s="19"/>
      <c r="L295" s="12"/>
      <c r="M295" s="12"/>
      <c r="N295" s="12"/>
      <c r="O295" s="12"/>
      <c r="P295" s="12"/>
      <c r="Q295" s="12"/>
      <c r="R295" s="12"/>
      <c r="S295" s="12"/>
      <c r="T295" s="12"/>
      <c r="U295" s="12"/>
      <c r="V295" s="12"/>
    </row>
    <row r="296" spans="1:22" ht="17" thickBot="1" x14ac:dyDescent="0.25">
      <c r="A296" s="356">
        <v>1</v>
      </c>
      <c r="B296" s="357" t="s">
        <v>141</v>
      </c>
      <c r="C296" s="473"/>
      <c r="D296" s="473"/>
      <c r="E296" s="473"/>
      <c r="F296" s="473"/>
      <c r="G296" s="473"/>
      <c r="H296" s="21"/>
      <c r="I296" s="19"/>
      <c r="J296" s="19"/>
      <c r="K296" s="19"/>
      <c r="L296" s="12"/>
      <c r="M296" s="12"/>
      <c r="N296" s="12"/>
      <c r="O296" s="12"/>
      <c r="P296" s="12"/>
      <c r="Q296" s="12"/>
      <c r="R296" s="12"/>
      <c r="S296" s="12"/>
      <c r="T296" s="12"/>
      <c r="U296" s="12"/>
      <c r="V296" s="12"/>
    </row>
    <row r="297" spans="1:22" ht="17" thickBot="1" x14ac:dyDescent="0.25">
      <c r="A297" s="358"/>
      <c r="B297" s="473"/>
      <c r="C297" s="473"/>
      <c r="D297" s="473"/>
      <c r="E297" s="473"/>
      <c r="F297" s="473"/>
      <c r="G297" s="473"/>
      <c r="H297" s="21"/>
      <c r="I297" s="19"/>
      <c r="J297" s="19"/>
      <c r="K297" s="19"/>
      <c r="L297" s="12"/>
      <c r="M297" s="12"/>
      <c r="N297" s="12"/>
      <c r="O297" s="12"/>
      <c r="P297" s="12"/>
      <c r="Q297" s="12"/>
      <c r="R297" s="12"/>
      <c r="S297" s="12"/>
      <c r="T297" s="12"/>
      <c r="U297" s="12"/>
      <c r="V297" s="12"/>
    </row>
    <row r="298" spans="1:22" ht="17" thickBot="1" x14ac:dyDescent="0.25">
      <c r="A298" s="356">
        <v>2</v>
      </c>
      <c r="B298" s="357" t="s">
        <v>163</v>
      </c>
      <c r="C298" s="473"/>
      <c r="D298" s="473"/>
      <c r="E298" s="473"/>
      <c r="F298" s="473"/>
      <c r="G298" s="473"/>
      <c r="H298" s="19"/>
      <c r="I298" s="19"/>
      <c r="J298" s="19"/>
      <c r="K298" s="19"/>
      <c r="L298" s="12"/>
      <c r="M298" s="12"/>
      <c r="N298" s="12"/>
      <c r="O298" s="12"/>
      <c r="P298" s="12"/>
      <c r="Q298" s="12"/>
      <c r="R298" s="12"/>
      <c r="S298" s="12"/>
      <c r="T298" s="12"/>
      <c r="U298" s="12"/>
      <c r="V298" s="12"/>
    </row>
    <row r="299" spans="1:22" ht="17" thickBot="1" x14ac:dyDescent="0.25">
      <c r="A299" s="358"/>
      <c r="B299" s="473"/>
      <c r="C299" s="473"/>
      <c r="D299" s="473"/>
      <c r="E299" s="473"/>
      <c r="F299" s="473"/>
      <c r="G299" s="473"/>
      <c r="H299" s="19"/>
      <c r="I299" s="19"/>
      <c r="J299" s="19"/>
      <c r="K299" s="19"/>
      <c r="L299" s="12"/>
      <c r="M299" s="12"/>
      <c r="N299" s="12"/>
      <c r="O299" s="12"/>
      <c r="P299" s="12"/>
      <c r="Q299" s="12"/>
      <c r="R299" s="12"/>
      <c r="S299" s="12"/>
      <c r="T299" s="12"/>
      <c r="U299" s="12"/>
      <c r="V299" s="12"/>
    </row>
    <row r="300" spans="1:22" ht="28.5" customHeight="1" thickBot="1" x14ac:dyDescent="0.25">
      <c r="A300" s="359">
        <v>3</v>
      </c>
      <c r="B300" s="382" t="s">
        <v>164</v>
      </c>
      <c r="C300" s="473"/>
      <c r="D300" s="321" t="s">
        <v>142</v>
      </c>
      <c r="E300" s="473"/>
      <c r="F300" s="331" t="s">
        <v>143</v>
      </c>
      <c r="G300" s="473"/>
      <c r="H300" s="19"/>
      <c r="I300" s="19"/>
      <c r="J300" s="19"/>
      <c r="K300" s="19"/>
      <c r="L300" s="12"/>
      <c r="M300" s="12"/>
      <c r="N300" s="12"/>
      <c r="O300" s="12"/>
      <c r="P300" s="12"/>
      <c r="Q300" s="12"/>
      <c r="R300" s="12"/>
      <c r="S300" s="12"/>
      <c r="T300" s="12"/>
      <c r="U300" s="12"/>
      <c r="V300" s="12"/>
    </row>
    <row r="301" spans="1:22" ht="17" thickBot="1" x14ac:dyDescent="0.25">
      <c r="A301" s="473"/>
      <c r="B301" s="473"/>
      <c r="C301" s="473"/>
      <c r="D301" s="473"/>
      <c r="E301" s="473"/>
      <c r="F301" s="473"/>
      <c r="G301" s="473"/>
      <c r="H301" s="19"/>
      <c r="I301" s="19"/>
      <c r="J301" s="19"/>
      <c r="K301" s="19"/>
      <c r="L301" s="12"/>
      <c r="M301" s="12"/>
      <c r="N301" s="12"/>
      <c r="O301" s="12"/>
      <c r="P301" s="12"/>
      <c r="Q301" s="12"/>
      <c r="R301" s="12"/>
      <c r="S301" s="12"/>
      <c r="T301" s="12"/>
      <c r="U301" s="12"/>
      <c r="V301" s="12"/>
    </row>
    <row r="302" spans="1:22" ht="16" x14ac:dyDescent="0.2">
      <c r="A302" s="473"/>
      <c r="B302" s="360" t="s">
        <v>338</v>
      </c>
      <c r="C302" s="473"/>
      <c r="D302" s="323"/>
      <c r="E302" s="474"/>
      <c r="F302" s="323"/>
      <c r="G302" s="473"/>
      <c r="H302" s="19"/>
      <c r="I302" s="19"/>
      <c r="J302" s="19"/>
      <c r="K302" s="19"/>
      <c r="L302" s="12"/>
      <c r="M302" s="12"/>
      <c r="N302" s="12"/>
      <c r="O302" s="12"/>
      <c r="P302" s="12"/>
      <c r="Q302" s="12"/>
      <c r="R302" s="12"/>
      <c r="S302" s="12"/>
      <c r="T302" s="12"/>
      <c r="U302" s="12"/>
      <c r="V302" s="12"/>
    </row>
    <row r="303" spans="1:22" ht="16" x14ac:dyDescent="0.2">
      <c r="A303" s="473"/>
      <c r="B303" s="354" t="s">
        <v>144</v>
      </c>
      <c r="C303" s="473"/>
      <c r="D303" s="323"/>
      <c r="E303" s="474"/>
      <c r="F303" s="323"/>
      <c r="G303" s="473"/>
      <c r="H303" s="19"/>
      <c r="I303" s="19"/>
      <c r="J303" s="19"/>
      <c r="K303" s="19"/>
      <c r="L303" s="12"/>
      <c r="M303" s="12"/>
      <c r="N303" s="12"/>
      <c r="O303" s="12"/>
      <c r="P303" s="12"/>
      <c r="Q303" s="12"/>
      <c r="R303" s="12"/>
      <c r="S303" s="12"/>
      <c r="T303" s="12"/>
      <c r="U303" s="12"/>
      <c r="V303" s="12"/>
    </row>
    <row r="304" spans="1:22" ht="16" x14ac:dyDescent="0.2">
      <c r="A304" s="473"/>
      <c r="B304" s="354" t="s">
        <v>145</v>
      </c>
      <c r="C304" s="473"/>
      <c r="D304" s="323"/>
      <c r="E304" s="474"/>
      <c r="F304" s="323"/>
      <c r="G304" s="473"/>
      <c r="H304" s="19"/>
      <c r="I304" s="19"/>
      <c r="J304" s="19"/>
      <c r="K304" s="19"/>
      <c r="L304" s="12"/>
      <c r="M304" s="12"/>
      <c r="N304" s="12"/>
      <c r="O304" s="12"/>
      <c r="P304" s="12"/>
      <c r="Q304" s="12"/>
      <c r="R304" s="12"/>
      <c r="S304" s="12"/>
      <c r="T304" s="12"/>
      <c r="U304" s="12"/>
      <c r="V304" s="12"/>
    </row>
    <row r="305" spans="1:22" ht="16" x14ac:dyDescent="0.2">
      <c r="A305" s="473"/>
      <c r="B305" s="354" t="s">
        <v>146</v>
      </c>
      <c r="C305" s="473"/>
      <c r="D305" s="323"/>
      <c r="E305" s="474"/>
      <c r="F305" s="323"/>
      <c r="G305" s="473"/>
      <c r="H305" s="19"/>
      <c r="I305" s="19"/>
      <c r="J305" s="19"/>
      <c r="K305" s="19"/>
      <c r="L305" s="12"/>
      <c r="M305" s="12"/>
      <c r="N305" s="12"/>
      <c r="O305" s="12"/>
      <c r="P305" s="12"/>
      <c r="Q305" s="12"/>
      <c r="R305" s="12"/>
      <c r="S305" s="12"/>
      <c r="T305" s="12"/>
      <c r="U305" s="12"/>
      <c r="V305" s="12"/>
    </row>
    <row r="306" spans="1:22" ht="16" x14ac:dyDescent="0.2">
      <c r="A306" s="473"/>
      <c r="B306" s="354" t="s">
        <v>147</v>
      </c>
      <c r="C306" s="473"/>
      <c r="D306" s="323"/>
      <c r="E306" s="474"/>
      <c r="F306" s="323"/>
      <c r="G306" s="473"/>
      <c r="H306" s="19"/>
      <c r="I306" s="19"/>
      <c r="J306" s="19"/>
      <c r="K306" s="19"/>
      <c r="L306" s="12"/>
      <c r="M306" s="12"/>
      <c r="N306" s="12"/>
      <c r="O306" s="12"/>
      <c r="P306" s="12"/>
      <c r="Q306" s="12"/>
      <c r="R306" s="12"/>
      <c r="S306" s="12"/>
      <c r="T306" s="12"/>
      <c r="U306" s="12"/>
      <c r="V306" s="12"/>
    </row>
    <row r="307" spans="1:22" ht="17" thickBot="1" x14ac:dyDescent="0.25">
      <c r="A307" s="473"/>
      <c r="B307" s="355" t="s">
        <v>148</v>
      </c>
      <c r="C307" s="473"/>
      <c r="D307" s="323"/>
      <c r="E307" s="474"/>
      <c r="F307" s="323"/>
      <c r="G307" s="473"/>
      <c r="H307" s="19"/>
      <c r="I307" s="19"/>
      <c r="J307" s="19"/>
      <c r="K307" s="19"/>
      <c r="L307" s="12"/>
      <c r="M307" s="12"/>
      <c r="N307" s="12"/>
      <c r="O307" s="12"/>
      <c r="P307" s="12"/>
      <c r="Q307" s="12"/>
      <c r="R307" s="12"/>
      <c r="S307" s="12"/>
      <c r="T307" s="12"/>
      <c r="U307" s="12"/>
      <c r="V307" s="12"/>
    </row>
    <row r="308" spans="1:22" ht="16" x14ac:dyDescent="0.2">
      <c r="A308" s="19"/>
      <c r="B308" s="19"/>
      <c r="C308" s="19"/>
      <c r="D308" s="19"/>
      <c r="E308" s="19"/>
      <c r="F308" s="19"/>
      <c r="G308" s="19"/>
      <c r="H308" s="19"/>
      <c r="I308" s="19"/>
      <c r="J308" s="19"/>
      <c r="K308" s="19"/>
      <c r="L308" s="12"/>
      <c r="M308" s="12"/>
      <c r="N308" s="12"/>
      <c r="O308" s="12"/>
      <c r="P308" s="12"/>
      <c r="Q308" s="12"/>
      <c r="R308" s="12"/>
      <c r="S308" s="12"/>
      <c r="T308" s="12"/>
      <c r="U308" s="12"/>
      <c r="V308" s="12"/>
    </row>
    <row r="309" spans="1:22" ht="16" x14ac:dyDescent="0.2">
      <c r="A309" s="19"/>
      <c r="B309" s="19"/>
      <c r="C309" s="19"/>
      <c r="D309" s="19"/>
      <c r="E309" s="19"/>
      <c r="F309" s="19"/>
      <c r="G309" s="19"/>
      <c r="H309" s="19"/>
      <c r="I309" s="19"/>
      <c r="J309" s="19"/>
      <c r="K309" s="19"/>
      <c r="L309" s="12"/>
      <c r="M309" s="12"/>
      <c r="N309" s="12"/>
      <c r="O309" s="12"/>
      <c r="P309" s="12"/>
      <c r="Q309" s="12"/>
      <c r="R309" s="12"/>
      <c r="S309" s="12"/>
      <c r="T309" s="12"/>
      <c r="U309" s="12"/>
      <c r="V309" s="12"/>
    </row>
    <row r="310" spans="1:22" ht="17" thickBot="1" x14ac:dyDescent="0.25">
      <c r="A310" s="19"/>
      <c r="B310" s="19"/>
      <c r="C310" s="19"/>
      <c r="D310" s="19"/>
      <c r="E310" s="19"/>
      <c r="F310" s="19"/>
      <c r="G310" s="19"/>
      <c r="H310" s="19"/>
      <c r="I310" s="19"/>
      <c r="J310" s="19"/>
      <c r="K310" s="19"/>
      <c r="L310" s="12"/>
      <c r="M310" s="12"/>
      <c r="N310" s="12"/>
      <c r="O310" s="12"/>
      <c r="P310" s="12"/>
      <c r="Q310" s="12"/>
      <c r="R310" s="12"/>
      <c r="S310" s="12"/>
      <c r="T310" s="12"/>
      <c r="U310" s="12"/>
      <c r="V310" s="12"/>
    </row>
    <row r="311" spans="1:22" ht="24.75" customHeight="1" thickBot="1" x14ac:dyDescent="0.25">
      <c r="A311" s="19"/>
      <c r="B311" s="475" t="s">
        <v>126</v>
      </c>
      <c r="C311" s="13"/>
      <c r="D311" s="13"/>
      <c r="E311" s="13"/>
      <c r="F311" s="13"/>
      <c r="G311" s="14"/>
      <c r="H311" s="19"/>
      <c r="I311" s="19"/>
      <c r="J311" s="19"/>
      <c r="K311" s="19"/>
      <c r="L311" s="12"/>
      <c r="M311" s="12"/>
      <c r="N311" s="12"/>
      <c r="O311" s="12"/>
      <c r="P311" s="12"/>
      <c r="Q311" s="12"/>
      <c r="R311" s="12"/>
      <c r="S311" s="12"/>
      <c r="T311" s="12"/>
      <c r="U311" s="12"/>
      <c r="V311" s="12"/>
    </row>
    <row r="312" spans="1:22" ht="17" thickBot="1" x14ac:dyDescent="0.25">
      <c r="A312" s="19"/>
      <c r="B312" s="19"/>
      <c r="C312" s="21"/>
      <c r="D312" s="21"/>
      <c r="E312" s="19"/>
      <c r="F312" s="19"/>
      <c r="G312" s="19"/>
      <c r="H312" s="19"/>
      <c r="I312" s="19"/>
      <c r="J312" s="19"/>
      <c r="K312" s="19"/>
      <c r="L312" s="12"/>
      <c r="M312" s="12"/>
      <c r="N312" s="12"/>
      <c r="O312" s="12"/>
      <c r="P312" s="12"/>
      <c r="Q312" s="12"/>
      <c r="R312" s="12"/>
      <c r="S312" s="12"/>
      <c r="T312" s="12"/>
      <c r="U312" s="12"/>
      <c r="V312" s="12"/>
    </row>
    <row r="313" spans="1:22" ht="17" thickBot="1" x14ac:dyDescent="0.25">
      <c r="A313" s="265">
        <v>1</v>
      </c>
      <c r="B313" s="361" t="s">
        <v>127</v>
      </c>
      <c r="C313" s="6"/>
      <c r="D313" s="6"/>
      <c r="E313" s="19"/>
      <c r="F313" s="19"/>
      <c r="G313" s="19"/>
      <c r="H313" s="19"/>
      <c r="I313" s="19"/>
      <c r="J313" s="19"/>
      <c r="K313" s="19"/>
      <c r="L313" s="12"/>
      <c r="M313" s="12"/>
      <c r="N313" s="12"/>
      <c r="O313" s="12"/>
      <c r="P313" s="12"/>
      <c r="Q313" s="12"/>
      <c r="R313" s="12"/>
      <c r="S313" s="12"/>
      <c r="T313" s="12"/>
      <c r="U313" s="12"/>
      <c r="V313" s="12"/>
    </row>
    <row r="314" spans="1:22" ht="16" x14ac:dyDescent="0.2">
      <c r="A314" s="19"/>
      <c r="B314" s="19"/>
      <c r="C314" s="21"/>
      <c r="D314" s="21"/>
      <c r="E314" s="19"/>
      <c r="F314" s="19"/>
      <c r="G314" s="19"/>
      <c r="H314" s="19"/>
      <c r="I314" s="19"/>
      <c r="J314" s="19"/>
      <c r="K314" s="19"/>
      <c r="L314" s="12"/>
      <c r="M314" s="12"/>
      <c r="N314" s="12"/>
      <c r="O314" s="12"/>
      <c r="P314" s="12"/>
      <c r="Q314" s="12"/>
      <c r="R314" s="12"/>
      <c r="S314" s="12"/>
      <c r="T314" s="12"/>
      <c r="U314" s="12"/>
      <c r="V314" s="12"/>
    </row>
    <row r="315" spans="1:22" ht="16" x14ac:dyDescent="0.2">
      <c r="A315" s="19"/>
      <c r="B315" s="19"/>
      <c r="C315" s="19"/>
      <c r="D315" s="19"/>
      <c r="E315" s="19"/>
      <c r="F315" s="19"/>
      <c r="G315" s="19"/>
      <c r="H315" s="19"/>
      <c r="I315" s="19"/>
      <c r="J315" s="19"/>
      <c r="K315" s="19"/>
      <c r="L315" s="12"/>
      <c r="M315" s="12"/>
      <c r="N315" s="12"/>
      <c r="O315" s="12"/>
      <c r="P315" s="12"/>
      <c r="Q315" s="12"/>
      <c r="R315" s="12"/>
      <c r="S315" s="12"/>
      <c r="T315" s="12"/>
      <c r="U315" s="12"/>
      <c r="V315" s="12"/>
    </row>
    <row r="316" spans="1:22" ht="17" thickBot="1" x14ac:dyDescent="0.25">
      <c r="A316" s="19"/>
      <c r="B316" s="19"/>
      <c r="C316" s="19"/>
      <c r="D316" s="19"/>
      <c r="E316" s="19"/>
      <c r="F316" s="19"/>
      <c r="G316" s="19"/>
      <c r="H316" s="19"/>
      <c r="I316" s="19"/>
      <c r="J316" s="19"/>
      <c r="K316" s="19"/>
      <c r="L316" s="12"/>
      <c r="M316" s="12"/>
      <c r="N316" s="12"/>
      <c r="O316" s="12"/>
      <c r="P316" s="12"/>
      <c r="Q316" s="12"/>
      <c r="R316" s="12"/>
      <c r="S316" s="12"/>
      <c r="T316" s="12"/>
      <c r="U316" s="12"/>
      <c r="V316" s="12"/>
    </row>
    <row r="317" spans="1:22" ht="26.25" customHeight="1" thickBot="1" x14ac:dyDescent="0.25">
      <c r="A317" s="19"/>
      <c r="B317" s="475" t="s">
        <v>139</v>
      </c>
      <c r="C317" s="414"/>
      <c r="D317" s="414"/>
      <c r="E317" s="414"/>
      <c r="F317" s="414"/>
      <c r="G317" s="14"/>
      <c r="H317" s="19"/>
      <c r="I317" s="19"/>
      <c r="J317" s="19"/>
      <c r="K317" s="19"/>
      <c r="L317" s="12"/>
      <c r="M317" s="12"/>
      <c r="N317" s="12"/>
      <c r="O317" s="12"/>
      <c r="P317" s="12"/>
      <c r="Q317" s="12"/>
      <c r="R317" s="12"/>
      <c r="S317" s="12"/>
      <c r="T317" s="12"/>
      <c r="U317" s="12"/>
      <c r="V317" s="12"/>
    </row>
    <row r="318" spans="1:22" ht="17" thickBot="1" x14ac:dyDescent="0.25">
      <c r="A318" s="19"/>
      <c r="B318" s="19"/>
      <c r="C318" s="19"/>
      <c r="D318" s="19"/>
      <c r="E318" s="19"/>
      <c r="F318" s="19"/>
      <c r="G318" s="19"/>
      <c r="H318" s="19"/>
      <c r="I318" s="19"/>
      <c r="J318" s="19"/>
      <c r="K318" s="19"/>
      <c r="L318" s="12"/>
      <c r="M318" s="12"/>
      <c r="N318" s="12"/>
      <c r="O318" s="12"/>
      <c r="P318" s="12"/>
      <c r="Q318" s="12"/>
      <c r="R318" s="12"/>
      <c r="S318" s="12"/>
      <c r="T318" s="12"/>
      <c r="U318" s="12"/>
      <c r="V318" s="12"/>
    </row>
    <row r="319" spans="1:22" ht="86" thickBot="1" x14ac:dyDescent="0.25">
      <c r="A319" s="362" t="s">
        <v>132</v>
      </c>
      <c r="B319" s="363" t="s">
        <v>340</v>
      </c>
      <c r="C319" s="473"/>
      <c r="D319" s="473"/>
      <c r="E319" s="473"/>
      <c r="F319" s="473"/>
      <c r="G319" s="473"/>
      <c r="H319" s="19"/>
      <c r="I319" s="19"/>
      <c r="J319" s="19"/>
      <c r="K319" s="19"/>
      <c r="L319" s="12"/>
      <c r="M319" s="12"/>
      <c r="N319" s="12"/>
      <c r="O319" s="12"/>
      <c r="P319" s="12"/>
      <c r="Q319" s="12"/>
      <c r="R319" s="12"/>
      <c r="S319" s="12"/>
      <c r="T319" s="12"/>
      <c r="U319" s="12"/>
      <c r="V319" s="12"/>
    </row>
    <row r="320" spans="1:22" ht="17" thickBot="1" x14ac:dyDescent="0.25">
      <c r="A320" s="364"/>
      <c r="B320" s="307"/>
      <c r="C320" s="473"/>
      <c r="D320" s="473"/>
      <c r="E320" s="473"/>
      <c r="F320" s="473"/>
      <c r="G320" s="473"/>
      <c r="H320" s="19"/>
      <c r="I320" s="19"/>
      <c r="J320" s="19"/>
      <c r="K320" s="19"/>
      <c r="L320" s="12"/>
      <c r="M320" s="12"/>
      <c r="N320" s="12"/>
      <c r="O320" s="12"/>
      <c r="P320" s="12"/>
      <c r="Q320" s="12"/>
      <c r="R320" s="12"/>
      <c r="S320" s="12"/>
      <c r="T320" s="12"/>
      <c r="U320" s="12"/>
      <c r="V320" s="12"/>
    </row>
    <row r="321" spans="1:22" ht="86" thickBot="1" x14ac:dyDescent="0.25">
      <c r="A321" s="362" t="s">
        <v>133</v>
      </c>
      <c r="B321" s="363" t="s">
        <v>339</v>
      </c>
      <c r="C321" s="473"/>
      <c r="D321" s="473"/>
      <c r="E321" s="473"/>
      <c r="F321" s="473"/>
      <c r="G321" s="473"/>
      <c r="H321" s="19"/>
      <c r="I321" s="19"/>
      <c r="J321" s="19"/>
      <c r="K321" s="19"/>
      <c r="L321" s="12"/>
      <c r="M321" s="12"/>
      <c r="N321" s="12"/>
      <c r="O321" s="12"/>
      <c r="P321" s="12"/>
      <c r="Q321" s="12"/>
      <c r="R321" s="12"/>
      <c r="S321" s="12"/>
      <c r="T321" s="12"/>
      <c r="U321" s="12"/>
      <c r="V321" s="12"/>
    </row>
    <row r="322" spans="1:22" ht="17" thickBot="1" x14ac:dyDescent="0.25">
      <c r="A322" s="364"/>
      <c r="B322" s="473"/>
      <c r="C322" s="473"/>
      <c r="D322" s="473"/>
      <c r="E322" s="473"/>
      <c r="F322" s="473"/>
      <c r="G322" s="473"/>
      <c r="H322" s="19"/>
      <c r="I322" s="19"/>
      <c r="J322" s="19"/>
      <c r="K322" s="19"/>
      <c r="L322" s="12"/>
      <c r="M322" s="12"/>
      <c r="N322" s="12"/>
      <c r="O322" s="12"/>
      <c r="P322" s="12"/>
      <c r="Q322" s="12"/>
      <c r="R322" s="12"/>
      <c r="S322" s="12"/>
      <c r="T322" s="12"/>
      <c r="U322" s="12"/>
      <c r="V322" s="12"/>
    </row>
    <row r="323" spans="1:22" ht="29" thickBot="1" x14ac:dyDescent="0.25">
      <c r="A323" s="365"/>
      <c r="B323" s="366" t="s">
        <v>134</v>
      </c>
      <c r="C323" s="473"/>
      <c r="D323" s="367" t="s">
        <v>151</v>
      </c>
      <c r="E323" s="368"/>
      <c r="F323" s="367" t="s">
        <v>152</v>
      </c>
      <c r="G323" s="473"/>
      <c r="H323" s="19"/>
      <c r="I323" s="19"/>
      <c r="J323" s="19"/>
      <c r="K323" s="19"/>
      <c r="L323" s="12"/>
      <c r="M323" s="12"/>
      <c r="N323" s="12"/>
      <c r="O323" s="12"/>
      <c r="P323" s="12"/>
      <c r="Q323" s="12"/>
      <c r="R323" s="12"/>
      <c r="S323" s="12"/>
      <c r="T323" s="12"/>
      <c r="U323" s="12"/>
      <c r="V323" s="12"/>
    </row>
    <row r="324" spans="1:22" ht="17" thickBot="1" x14ac:dyDescent="0.25">
      <c r="A324" s="264"/>
      <c r="B324" s="366" t="s">
        <v>135</v>
      </c>
      <c r="C324" s="473"/>
      <c r="D324" s="473"/>
      <c r="E324" s="473"/>
      <c r="F324" s="473"/>
      <c r="G324" s="473"/>
      <c r="H324" s="19"/>
      <c r="I324" s="19"/>
      <c r="J324" s="19"/>
      <c r="K324" s="19"/>
      <c r="L324" s="12"/>
      <c r="M324" s="12"/>
      <c r="N324" s="12"/>
      <c r="O324" s="12"/>
      <c r="P324" s="12"/>
      <c r="Q324" s="12"/>
      <c r="R324" s="12"/>
      <c r="S324" s="12"/>
      <c r="T324" s="12"/>
      <c r="U324" s="12"/>
      <c r="V324" s="12"/>
    </row>
    <row r="325" spans="1:22" ht="17" thickBot="1" x14ac:dyDescent="0.25">
      <c r="A325" s="264"/>
      <c r="B325" s="369" t="s">
        <v>136</v>
      </c>
      <c r="C325" s="473"/>
      <c r="D325" s="370"/>
      <c r="E325" s="371"/>
      <c r="F325" s="370"/>
      <c r="G325" s="473"/>
      <c r="H325" s="19"/>
      <c r="I325" s="19"/>
      <c r="J325" s="19"/>
      <c r="K325" s="19"/>
      <c r="L325" s="12"/>
      <c r="M325" s="12"/>
      <c r="N325" s="12"/>
      <c r="O325" s="12"/>
      <c r="P325" s="12"/>
      <c r="Q325" s="12"/>
      <c r="R325" s="12"/>
      <c r="S325" s="12"/>
      <c r="T325" s="12"/>
      <c r="U325" s="12"/>
      <c r="V325" s="12"/>
    </row>
    <row r="326" spans="1:22" ht="16" x14ac:dyDescent="0.2">
      <c r="A326" s="264"/>
      <c r="B326" s="369" t="s">
        <v>137</v>
      </c>
      <c r="C326" s="473"/>
      <c r="D326" s="264"/>
      <c r="E326" s="264"/>
      <c r="F326" s="264"/>
      <c r="G326" s="473"/>
      <c r="H326" s="19"/>
      <c r="I326" s="19"/>
      <c r="J326" s="19"/>
      <c r="K326" s="19"/>
      <c r="L326" s="12"/>
      <c r="M326" s="12"/>
      <c r="N326" s="12"/>
      <c r="O326" s="12"/>
      <c r="P326" s="12"/>
      <c r="Q326" s="12"/>
      <c r="R326" s="12"/>
      <c r="S326" s="12"/>
      <c r="T326" s="12"/>
      <c r="U326" s="12"/>
      <c r="V326" s="12"/>
    </row>
    <row r="327" spans="1:22" ht="17" thickBot="1" x14ac:dyDescent="0.25">
      <c r="A327" s="264"/>
      <c r="B327" s="369" t="s">
        <v>138</v>
      </c>
      <c r="C327" s="473"/>
      <c r="D327" s="264"/>
      <c r="E327" s="264"/>
      <c r="F327" s="264"/>
      <c r="G327" s="473"/>
      <c r="H327" s="19"/>
      <c r="I327" s="19"/>
      <c r="J327" s="19"/>
      <c r="K327" s="19"/>
      <c r="L327" s="12"/>
      <c r="M327" s="12"/>
      <c r="N327" s="12"/>
      <c r="O327" s="12"/>
      <c r="P327" s="12"/>
      <c r="Q327" s="12"/>
      <c r="R327" s="12"/>
      <c r="S327" s="12"/>
      <c r="T327" s="12"/>
      <c r="U327" s="12"/>
      <c r="V327" s="12"/>
    </row>
    <row r="328" spans="1:22" ht="17" thickBot="1" x14ac:dyDescent="0.25">
      <c r="A328" s="473"/>
      <c r="B328" s="473"/>
      <c r="C328" s="473"/>
      <c r="D328" s="372" t="s">
        <v>153</v>
      </c>
      <c r="E328" s="371"/>
      <c r="F328" s="372" t="s">
        <v>153</v>
      </c>
      <c r="G328" s="473"/>
      <c r="H328" s="12"/>
      <c r="I328" s="19"/>
      <c r="J328" s="19"/>
      <c r="K328" s="19"/>
      <c r="L328" s="12"/>
      <c r="M328" s="12"/>
      <c r="N328" s="12"/>
      <c r="O328" s="12"/>
      <c r="P328" s="12"/>
      <c r="Q328" s="12"/>
      <c r="R328" s="12"/>
      <c r="S328" s="12"/>
      <c r="T328" s="12"/>
      <c r="U328" s="12"/>
      <c r="V328" s="12"/>
    </row>
    <row r="329" spans="1:22" ht="17" thickBot="1" x14ac:dyDescent="0.25">
      <c r="A329" s="415"/>
      <c r="B329" s="416" t="s">
        <v>2</v>
      </c>
      <c r="C329" s="473"/>
      <c r="D329" s="373"/>
      <c r="E329" s="264"/>
      <c r="F329" s="264"/>
      <c r="G329" s="473"/>
      <c r="H329" s="12"/>
      <c r="I329" s="19"/>
      <c r="J329" s="19"/>
      <c r="K329" s="19"/>
      <c r="L329" s="12"/>
      <c r="M329" s="12"/>
      <c r="N329" s="12"/>
      <c r="O329" s="12"/>
      <c r="P329" s="12"/>
      <c r="Q329" s="12"/>
      <c r="R329" s="12"/>
      <c r="S329" s="12"/>
      <c r="T329" s="12"/>
      <c r="U329" s="12"/>
      <c r="V329" s="12"/>
    </row>
    <row r="330" spans="1:22" ht="17" thickBot="1" x14ac:dyDescent="0.25">
      <c r="A330" s="417">
        <v>1</v>
      </c>
      <c r="B330" s="374">
        <f t="shared" ref="B330:B339" si="1">B28</f>
        <v>0</v>
      </c>
      <c r="C330" s="473"/>
      <c r="D330" s="375"/>
      <c r="E330" s="376"/>
      <c r="F330" s="375"/>
      <c r="G330" s="473"/>
      <c r="H330" s="12"/>
      <c r="I330" s="19"/>
      <c r="J330" s="19"/>
      <c r="K330" s="19"/>
      <c r="L330" s="12"/>
      <c r="M330" s="12"/>
      <c r="N330" s="12"/>
      <c r="O330" s="12"/>
      <c r="P330" s="12"/>
      <c r="Q330" s="12"/>
      <c r="R330" s="12"/>
      <c r="S330" s="12"/>
      <c r="T330" s="12"/>
      <c r="U330" s="12"/>
      <c r="V330" s="12"/>
    </row>
    <row r="331" spans="1:22" ht="17" thickBot="1" x14ac:dyDescent="0.25">
      <c r="A331" s="417">
        <v>2</v>
      </c>
      <c r="B331" s="374">
        <f t="shared" si="1"/>
        <v>0</v>
      </c>
      <c r="C331" s="473"/>
      <c r="D331" s="375"/>
      <c r="E331" s="376"/>
      <c r="F331" s="375"/>
      <c r="G331" s="473"/>
      <c r="H331" s="12"/>
      <c r="I331" s="19"/>
      <c r="J331" s="19"/>
      <c r="K331" s="19"/>
      <c r="L331" s="12"/>
      <c r="M331" s="12"/>
      <c r="N331" s="12"/>
      <c r="O331" s="12"/>
      <c r="P331" s="12"/>
      <c r="Q331" s="12"/>
      <c r="R331" s="12"/>
      <c r="S331" s="12"/>
      <c r="T331" s="12"/>
      <c r="U331" s="12"/>
      <c r="V331" s="12"/>
    </row>
    <row r="332" spans="1:22" ht="17" thickBot="1" x14ac:dyDescent="0.25">
      <c r="A332" s="417">
        <v>3</v>
      </c>
      <c r="B332" s="374">
        <f t="shared" si="1"/>
        <v>0</v>
      </c>
      <c r="C332" s="473"/>
      <c r="D332" s="375"/>
      <c r="E332" s="376"/>
      <c r="F332" s="375"/>
      <c r="G332" s="473"/>
      <c r="H332" s="12"/>
      <c r="I332" s="19"/>
      <c r="J332" s="19"/>
      <c r="K332" s="19"/>
      <c r="L332" s="12"/>
      <c r="M332" s="12"/>
      <c r="N332" s="12"/>
      <c r="O332" s="12"/>
      <c r="P332" s="12"/>
      <c r="Q332" s="12"/>
      <c r="R332" s="12"/>
      <c r="S332" s="12"/>
      <c r="T332" s="12"/>
      <c r="U332" s="12"/>
      <c r="V332" s="12"/>
    </row>
    <row r="333" spans="1:22" ht="17" thickBot="1" x14ac:dyDescent="0.25">
      <c r="A333" s="417">
        <v>4</v>
      </c>
      <c r="B333" s="374">
        <f t="shared" si="1"/>
        <v>0</v>
      </c>
      <c r="C333" s="473"/>
      <c r="D333" s="375"/>
      <c r="E333" s="376"/>
      <c r="F333" s="375"/>
      <c r="G333" s="473"/>
      <c r="H333" s="12"/>
      <c r="I333" s="19"/>
      <c r="J333" s="19"/>
      <c r="K333" s="19"/>
      <c r="L333" s="12"/>
      <c r="M333" s="12"/>
      <c r="N333" s="12"/>
      <c r="O333" s="12"/>
      <c r="P333" s="12"/>
      <c r="Q333" s="12"/>
      <c r="R333" s="12"/>
      <c r="S333" s="12"/>
      <c r="T333" s="12"/>
      <c r="U333" s="12"/>
      <c r="V333" s="12"/>
    </row>
    <row r="334" spans="1:22" ht="17" thickBot="1" x14ac:dyDescent="0.25">
      <c r="A334" s="417">
        <v>5</v>
      </c>
      <c r="B334" s="374">
        <f t="shared" si="1"/>
        <v>0</v>
      </c>
      <c r="C334" s="473"/>
      <c r="D334" s="375"/>
      <c r="E334" s="376"/>
      <c r="F334" s="375"/>
      <c r="G334" s="473"/>
      <c r="H334" s="12"/>
      <c r="I334" s="19"/>
      <c r="J334" s="19"/>
      <c r="K334" s="19"/>
      <c r="L334" s="12"/>
      <c r="M334" s="12"/>
      <c r="N334" s="12"/>
      <c r="O334" s="12"/>
      <c r="P334" s="12"/>
      <c r="Q334" s="12"/>
      <c r="R334" s="12"/>
      <c r="S334" s="12"/>
      <c r="T334" s="12"/>
      <c r="U334" s="12"/>
      <c r="V334" s="12"/>
    </row>
    <row r="335" spans="1:22" ht="17" thickBot="1" x14ac:dyDescent="0.25">
      <c r="A335" s="417">
        <v>6</v>
      </c>
      <c r="B335" s="374">
        <f t="shared" si="1"/>
        <v>0</v>
      </c>
      <c r="C335" s="473"/>
      <c r="D335" s="375"/>
      <c r="E335" s="376"/>
      <c r="F335" s="375"/>
      <c r="G335" s="473"/>
      <c r="H335" s="12"/>
      <c r="I335" s="19"/>
      <c r="J335" s="19"/>
      <c r="K335" s="19"/>
      <c r="L335" s="12"/>
      <c r="M335" s="12"/>
      <c r="N335" s="12"/>
      <c r="O335" s="12"/>
      <c r="P335" s="12"/>
      <c r="Q335" s="12"/>
      <c r="R335" s="12"/>
      <c r="S335" s="12"/>
      <c r="T335" s="12"/>
      <c r="U335" s="12"/>
      <c r="V335" s="12"/>
    </row>
    <row r="336" spans="1:22" ht="17" thickBot="1" x14ac:dyDescent="0.25">
      <c r="A336" s="417">
        <v>7</v>
      </c>
      <c r="B336" s="374">
        <f t="shared" si="1"/>
        <v>0</v>
      </c>
      <c r="C336" s="473"/>
      <c r="D336" s="375"/>
      <c r="E336" s="376"/>
      <c r="F336" s="375"/>
      <c r="G336" s="473"/>
      <c r="H336" s="12"/>
      <c r="I336" s="19"/>
      <c r="J336" s="19"/>
      <c r="K336" s="19"/>
      <c r="L336" s="12"/>
      <c r="M336" s="12"/>
      <c r="N336" s="12"/>
      <c r="O336" s="12"/>
      <c r="P336" s="12"/>
      <c r="Q336" s="12"/>
      <c r="R336" s="12"/>
      <c r="S336" s="12"/>
      <c r="T336" s="12"/>
      <c r="U336" s="12"/>
      <c r="V336" s="12"/>
    </row>
    <row r="337" spans="1:22" ht="17" thickBot="1" x14ac:dyDescent="0.25">
      <c r="A337" s="417">
        <v>8</v>
      </c>
      <c r="B337" s="374">
        <f t="shared" si="1"/>
        <v>0</v>
      </c>
      <c r="C337" s="473"/>
      <c r="D337" s="375"/>
      <c r="E337" s="376"/>
      <c r="F337" s="375"/>
      <c r="G337" s="473"/>
      <c r="H337" s="12"/>
      <c r="I337" s="19"/>
      <c r="J337" s="19"/>
      <c r="K337" s="19"/>
      <c r="L337" s="12"/>
      <c r="M337" s="12"/>
      <c r="N337" s="12"/>
      <c r="O337" s="12"/>
      <c r="P337" s="12"/>
      <c r="Q337" s="12"/>
      <c r="R337" s="12"/>
      <c r="S337" s="12"/>
      <c r="T337" s="12"/>
      <c r="U337" s="12"/>
      <c r="V337" s="12"/>
    </row>
    <row r="338" spans="1:22" ht="17" thickBot="1" x14ac:dyDescent="0.25">
      <c r="A338" s="417">
        <v>9</v>
      </c>
      <c r="B338" s="374">
        <f t="shared" si="1"/>
        <v>0</v>
      </c>
      <c r="C338" s="473"/>
      <c r="D338" s="375"/>
      <c r="E338" s="376"/>
      <c r="F338" s="375"/>
      <c r="G338" s="473"/>
      <c r="H338" s="12"/>
      <c r="I338" s="19"/>
      <c r="J338" s="19"/>
      <c r="K338" s="19"/>
      <c r="L338" s="12"/>
      <c r="M338" s="12"/>
      <c r="N338" s="12"/>
      <c r="O338" s="12"/>
      <c r="P338" s="12"/>
      <c r="Q338" s="12"/>
      <c r="R338" s="12"/>
      <c r="S338" s="12"/>
      <c r="T338" s="12"/>
      <c r="U338" s="12"/>
      <c r="V338" s="12"/>
    </row>
    <row r="339" spans="1:22" ht="17" thickBot="1" x14ac:dyDescent="0.25">
      <c r="A339" s="417">
        <v>10</v>
      </c>
      <c r="B339" s="374">
        <f t="shared" si="1"/>
        <v>0</v>
      </c>
      <c r="C339" s="473"/>
      <c r="D339" s="375"/>
      <c r="E339" s="376"/>
      <c r="F339" s="375"/>
      <c r="G339" s="473"/>
      <c r="H339" s="12"/>
      <c r="I339" s="19"/>
      <c r="J339" s="19"/>
      <c r="K339" s="19"/>
      <c r="L339" s="12"/>
      <c r="M339" s="12"/>
      <c r="N339" s="12"/>
      <c r="O339" s="12"/>
      <c r="P339" s="12"/>
      <c r="Q339" s="12"/>
      <c r="R339" s="12"/>
      <c r="S339" s="12"/>
      <c r="T339" s="12"/>
      <c r="U339" s="12"/>
      <c r="V339" s="12"/>
    </row>
    <row r="340" spans="1:22" ht="17" thickBot="1" x14ac:dyDescent="0.25">
      <c r="A340" s="473"/>
      <c r="B340" s="473"/>
      <c r="C340" s="473"/>
      <c r="D340" s="473"/>
      <c r="E340" s="473"/>
      <c r="F340" s="473"/>
      <c r="G340" s="473"/>
      <c r="H340" s="12"/>
      <c r="I340" s="19"/>
      <c r="J340" s="19"/>
      <c r="K340" s="19"/>
      <c r="L340" s="12"/>
      <c r="M340" s="12"/>
      <c r="N340" s="12"/>
      <c r="O340" s="12"/>
      <c r="P340" s="12"/>
      <c r="Q340" s="12"/>
      <c r="R340" s="12"/>
      <c r="S340" s="12"/>
      <c r="T340" s="12"/>
      <c r="U340" s="12"/>
      <c r="V340" s="12"/>
    </row>
    <row r="341" spans="1:22" ht="17" thickBot="1" x14ac:dyDescent="0.25">
      <c r="A341" s="473"/>
      <c r="B341" s="473"/>
      <c r="C341" s="473"/>
      <c r="D341" s="377" t="s">
        <v>153</v>
      </c>
      <c r="E341" s="307"/>
      <c r="F341" s="377" t="s">
        <v>153</v>
      </c>
      <c r="G341" s="473"/>
      <c r="H341" s="12"/>
      <c r="I341" s="19"/>
      <c r="J341" s="19"/>
      <c r="K341" s="19"/>
      <c r="L341" s="12"/>
      <c r="M341" s="12"/>
      <c r="N341" s="12"/>
      <c r="O341" s="12"/>
      <c r="P341" s="12"/>
      <c r="Q341" s="12"/>
      <c r="R341" s="12"/>
      <c r="S341" s="12"/>
      <c r="T341" s="12"/>
      <c r="U341" s="12"/>
      <c r="V341" s="12"/>
    </row>
    <row r="342" spans="1:22" ht="17" thickBot="1" x14ac:dyDescent="0.25">
      <c r="A342" s="415"/>
      <c r="B342" s="416" t="s">
        <v>10</v>
      </c>
      <c r="C342" s="473"/>
      <c r="D342" s="373"/>
      <c r="E342" s="264"/>
      <c r="F342" s="264"/>
      <c r="G342" s="473"/>
      <c r="H342" s="12"/>
      <c r="I342" s="19"/>
      <c r="J342" s="19"/>
      <c r="K342" s="19"/>
      <c r="L342" s="12"/>
      <c r="M342" s="12"/>
      <c r="N342" s="12"/>
      <c r="O342" s="12"/>
      <c r="P342" s="12"/>
      <c r="Q342" s="12"/>
      <c r="R342" s="12"/>
      <c r="S342" s="12"/>
      <c r="T342" s="12"/>
      <c r="U342" s="12"/>
      <c r="V342" s="12"/>
    </row>
    <row r="343" spans="1:22" ht="17" thickBot="1" x14ac:dyDescent="0.25">
      <c r="A343" s="417">
        <v>1</v>
      </c>
      <c r="B343" s="374">
        <f t="shared" ref="B343:B352" si="2">B40</f>
        <v>0</v>
      </c>
      <c r="C343" s="473"/>
      <c r="D343" s="375"/>
      <c r="E343" s="376"/>
      <c r="F343" s="375"/>
      <c r="G343" s="473"/>
      <c r="H343" s="12"/>
      <c r="I343" s="19"/>
      <c r="J343" s="19"/>
      <c r="K343" s="19"/>
      <c r="L343" s="12"/>
      <c r="M343" s="12"/>
      <c r="N343" s="12"/>
      <c r="O343" s="12"/>
      <c r="P343" s="12"/>
      <c r="Q343" s="12"/>
      <c r="R343" s="12"/>
      <c r="S343" s="12"/>
      <c r="T343" s="12"/>
      <c r="U343" s="12"/>
      <c r="V343" s="12"/>
    </row>
    <row r="344" spans="1:22" ht="17" thickBot="1" x14ac:dyDescent="0.25">
      <c r="A344" s="417">
        <v>2</v>
      </c>
      <c r="B344" s="374">
        <f t="shared" si="2"/>
        <v>0</v>
      </c>
      <c r="C344" s="473"/>
      <c r="D344" s="375"/>
      <c r="E344" s="376"/>
      <c r="F344" s="375"/>
      <c r="G344" s="473"/>
      <c r="H344" s="12"/>
      <c r="I344" s="19"/>
      <c r="J344" s="19"/>
      <c r="K344" s="19"/>
      <c r="L344" s="12"/>
      <c r="M344" s="12"/>
      <c r="N344" s="12"/>
      <c r="O344" s="12"/>
      <c r="P344" s="12"/>
      <c r="Q344" s="12"/>
      <c r="R344" s="12"/>
      <c r="S344" s="12"/>
      <c r="T344" s="12"/>
      <c r="U344" s="12"/>
      <c r="V344" s="12"/>
    </row>
    <row r="345" spans="1:22" ht="17" thickBot="1" x14ac:dyDescent="0.25">
      <c r="A345" s="417">
        <v>3</v>
      </c>
      <c r="B345" s="374">
        <f t="shared" si="2"/>
        <v>0</v>
      </c>
      <c r="C345" s="473"/>
      <c r="D345" s="375"/>
      <c r="E345" s="376"/>
      <c r="F345" s="375"/>
      <c r="G345" s="473"/>
      <c r="H345" s="12"/>
      <c r="I345" s="19"/>
      <c r="J345" s="19"/>
      <c r="K345" s="19"/>
      <c r="L345" s="12"/>
      <c r="M345" s="12"/>
      <c r="N345" s="12"/>
      <c r="O345" s="12"/>
      <c r="P345" s="12"/>
      <c r="Q345" s="12"/>
      <c r="R345" s="12"/>
      <c r="S345" s="12"/>
      <c r="T345" s="12"/>
      <c r="U345" s="12"/>
      <c r="V345" s="12"/>
    </row>
    <row r="346" spans="1:22" ht="17" thickBot="1" x14ac:dyDescent="0.25">
      <c r="A346" s="417">
        <v>4</v>
      </c>
      <c r="B346" s="374">
        <f t="shared" si="2"/>
        <v>0</v>
      </c>
      <c r="C346" s="473"/>
      <c r="D346" s="375"/>
      <c r="E346" s="376"/>
      <c r="F346" s="375"/>
      <c r="G346" s="473"/>
      <c r="H346" s="12"/>
      <c r="I346" s="19"/>
      <c r="J346" s="19"/>
      <c r="K346" s="19"/>
      <c r="L346" s="12"/>
      <c r="M346" s="12"/>
      <c r="N346" s="12"/>
      <c r="O346" s="12"/>
      <c r="P346" s="12"/>
      <c r="Q346" s="12"/>
      <c r="R346" s="12"/>
      <c r="S346" s="12"/>
      <c r="T346" s="12"/>
      <c r="U346" s="12"/>
      <c r="V346" s="12"/>
    </row>
    <row r="347" spans="1:22" ht="17" thickBot="1" x14ac:dyDescent="0.25">
      <c r="A347" s="417">
        <v>5</v>
      </c>
      <c r="B347" s="374">
        <f t="shared" si="2"/>
        <v>0</v>
      </c>
      <c r="C347" s="473"/>
      <c r="D347" s="375"/>
      <c r="E347" s="376"/>
      <c r="F347" s="375"/>
      <c r="G347" s="473"/>
      <c r="H347" s="12"/>
      <c r="I347" s="19"/>
      <c r="J347" s="19"/>
      <c r="K347" s="19"/>
      <c r="L347" s="12"/>
      <c r="M347" s="12"/>
      <c r="N347" s="12"/>
      <c r="O347" s="12"/>
      <c r="P347" s="12"/>
      <c r="Q347" s="12"/>
      <c r="R347" s="12"/>
      <c r="S347" s="12"/>
      <c r="T347" s="12"/>
      <c r="U347" s="12"/>
      <c r="V347" s="12"/>
    </row>
    <row r="348" spans="1:22" ht="17" thickBot="1" x14ac:dyDescent="0.25">
      <c r="A348" s="417">
        <v>6</v>
      </c>
      <c r="B348" s="374">
        <f t="shared" si="2"/>
        <v>0</v>
      </c>
      <c r="C348" s="473"/>
      <c r="D348" s="375"/>
      <c r="E348" s="376"/>
      <c r="F348" s="375"/>
      <c r="G348" s="473"/>
      <c r="H348" s="12"/>
      <c r="I348" s="19"/>
      <c r="J348" s="19"/>
      <c r="K348" s="19"/>
      <c r="L348" s="12"/>
      <c r="M348" s="12"/>
      <c r="N348" s="12"/>
      <c r="O348" s="12"/>
      <c r="P348" s="12"/>
      <c r="Q348" s="12"/>
      <c r="R348" s="12"/>
      <c r="S348" s="12"/>
      <c r="T348" s="12"/>
      <c r="U348" s="12"/>
      <c r="V348" s="12"/>
    </row>
    <row r="349" spans="1:22" ht="17" thickBot="1" x14ac:dyDescent="0.25">
      <c r="A349" s="417">
        <v>7</v>
      </c>
      <c r="B349" s="374">
        <f t="shared" si="2"/>
        <v>0</v>
      </c>
      <c r="C349" s="473"/>
      <c r="D349" s="375"/>
      <c r="E349" s="376"/>
      <c r="F349" s="375"/>
      <c r="G349" s="473"/>
      <c r="H349" s="12"/>
      <c r="I349" s="19"/>
      <c r="J349" s="19"/>
      <c r="K349" s="19"/>
      <c r="L349" s="12"/>
      <c r="M349" s="12"/>
      <c r="N349" s="12"/>
      <c r="O349" s="12"/>
      <c r="P349" s="12"/>
      <c r="Q349" s="12"/>
      <c r="R349" s="12"/>
      <c r="S349" s="12"/>
      <c r="T349" s="12"/>
      <c r="U349" s="12"/>
      <c r="V349" s="12"/>
    </row>
    <row r="350" spans="1:22" ht="17" thickBot="1" x14ac:dyDescent="0.25">
      <c r="A350" s="417">
        <v>8</v>
      </c>
      <c r="B350" s="374">
        <f t="shared" si="2"/>
        <v>0</v>
      </c>
      <c r="C350" s="473"/>
      <c r="D350" s="375"/>
      <c r="E350" s="376"/>
      <c r="F350" s="375"/>
      <c r="G350" s="473"/>
      <c r="H350" s="12"/>
      <c r="I350" s="19"/>
      <c r="J350" s="19"/>
      <c r="K350" s="19"/>
      <c r="L350" s="12"/>
      <c r="M350" s="12"/>
      <c r="N350" s="12"/>
      <c r="O350" s="12"/>
      <c r="P350" s="12"/>
      <c r="Q350" s="12"/>
      <c r="R350" s="12"/>
      <c r="S350" s="12"/>
      <c r="T350" s="12"/>
      <c r="U350" s="12"/>
      <c r="V350" s="12"/>
    </row>
    <row r="351" spans="1:22" ht="17" thickBot="1" x14ac:dyDescent="0.25">
      <c r="A351" s="417">
        <v>9</v>
      </c>
      <c r="B351" s="374">
        <f t="shared" si="2"/>
        <v>0</v>
      </c>
      <c r="C351" s="473"/>
      <c r="D351" s="375"/>
      <c r="E351" s="376"/>
      <c r="F351" s="375"/>
      <c r="G351" s="473"/>
      <c r="H351" s="12"/>
      <c r="I351" s="19"/>
      <c r="J351" s="19"/>
      <c r="K351" s="19"/>
      <c r="L351" s="12"/>
      <c r="M351" s="12"/>
      <c r="N351" s="12"/>
      <c r="O351" s="12"/>
      <c r="P351" s="12"/>
      <c r="Q351" s="12"/>
      <c r="R351" s="12"/>
      <c r="S351" s="12"/>
      <c r="T351" s="12"/>
      <c r="U351" s="12"/>
      <c r="V351" s="12"/>
    </row>
    <row r="352" spans="1:22" ht="17" thickBot="1" x14ac:dyDescent="0.25">
      <c r="A352" s="417">
        <v>10</v>
      </c>
      <c r="B352" s="374">
        <f t="shared" si="2"/>
        <v>0</v>
      </c>
      <c r="C352" s="473"/>
      <c r="D352" s="375"/>
      <c r="E352" s="376"/>
      <c r="F352" s="375"/>
      <c r="G352" s="473"/>
      <c r="H352" s="12"/>
      <c r="I352" s="19"/>
      <c r="J352" s="19"/>
      <c r="K352" s="19"/>
      <c r="L352" s="12"/>
      <c r="M352" s="12"/>
      <c r="N352" s="12"/>
      <c r="O352" s="12"/>
      <c r="P352" s="12"/>
      <c r="Q352" s="12"/>
      <c r="R352" s="12"/>
      <c r="S352" s="12"/>
      <c r="T352" s="12"/>
      <c r="U352" s="12"/>
      <c r="V352" s="12"/>
    </row>
    <row r="353" spans="1:22" ht="17" thickBot="1" x14ac:dyDescent="0.25">
      <c r="A353" s="473"/>
      <c r="B353" s="473"/>
      <c r="C353" s="473"/>
      <c r="D353" s="473"/>
      <c r="E353" s="473"/>
      <c r="F353" s="473"/>
      <c r="G353" s="473"/>
      <c r="H353" s="12"/>
      <c r="I353" s="19"/>
      <c r="J353" s="19"/>
      <c r="K353" s="19"/>
      <c r="L353" s="12"/>
      <c r="M353" s="12"/>
      <c r="N353" s="12"/>
      <c r="O353" s="12"/>
      <c r="P353" s="12"/>
      <c r="Q353" s="12"/>
      <c r="R353" s="12"/>
      <c r="S353" s="12"/>
      <c r="T353" s="12"/>
      <c r="U353" s="12"/>
      <c r="V353" s="12"/>
    </row>
    <row r="354" spans="1:22" ht="17" thickBot="1" x14ac:dyDescent="0.25">
      <c r="A354" s="473"/>
      <c r="B354" s="473"/>
      <c r="C354" s="473"/>
      <c r="D354" s="377" t="s">
        <v>153</v>
      </c>
      <c r="E354" s="307"/>
      <c r="F354" s="377" t="s">
        <v>153</v>
      </c>
      <c r="G354" s="473"/>
      <c r="H354" s="12"/>
      <c r="I354" s="19"/>
      <c r="J354" s="19"/>
      <c r="K354" s="19"/>
      <c r="L354" s="12"/>
      <c r="M354" s="12"/>
      <c r="N354" s="12"/>
      <c r="O354" s="12"/>
      <c r="P354" s="12"/>
      <c r="Q354" s="12"/>
      <c r="R354" s="12"/>
      <c r="S354" s="12"/>
      <c r="T354" s="12"/>
      <c r="U354" s="12"/>
      <c r="V354" s="12"/>
    </row>
    <row r="355" spans="1:22" ht="16" x14ac:dyDescent="0.2">
      <c r="A355" s="473"/>
      <c r="B355" s="473"/>
      <c r="C355" s="473"/>
      <c r="D355" s="264"/>
      <c r="E355" s="264"/>
      <c r="F355" s="264"/>
      <c r="G355" s="473"/>
      <c r="H355" s="12"/>
      <c r="I355" s="19"/>
      <c r="J355" s="19"/>
      <c r="K355" s="19"/>
      <c r="L355" s="12"/>
      <c r="M355" s="12"/>
      <c r="N355" s="12"/>
      <c r="O355" s="12"/>
      <c r="P355" s="12"/>
      <c r="Q355" s="12"/>
      <c r="R355" s="12"/>
      <c r="S355" s="12"/>
      <c r="T355" s="12"/>
      <c r="U355" s="12"/>
      <c r="V355" s="12"/>
    </row>
    <row r="356" spans="1:22" ht="17" thickBot="1" x14ac:dyDescent="0.25">
      <c r="A356" s="415"/>
      <c r="B356" s="416" t="str">
        <f t="shared" ref="B356:B366" si="3">B69</f>
        <v>Opportunities</v>
      </c>
      <c r="C356" s="473"/>
      <c r="D356" s="473"/>
      <c r="E356" s="473"/>
      <c r="F356" s="473"/>
      <c r="G356" s="473"/>
      <c r="H356" s="12"/>
      <c r="I356" s="19"/>
      <c r="J356" s="19"/>
      <c r="K356" s="19"/>
      <c r="L356" s="12"/>
      <c r="M356" s="12"/>
      <c r="N356" s="12"/>
      <c r="O356" s="12"/>
      <c r="P356" s="12"/>
      <c r="Q356" s="12"/>
      <c r="R356" s="12"/>
      <c r="S356" s="12"/>
      <c r="T356" s="12"/>
      <c r="U356" s="12"/>
      <c r="V356" s="12"/>
    </row>
    <row r="357" spans="1:22" ht="17" thickBot="1" x14ac:dyDescent="0.25">
      <c r="A357" s="417">
        <f t="shared" ref="A357:A366" si="4">A70</f>
        <v>1</v>
      </c>
      <c r="B357" s="374">
        <f t="shared" si="3"/>
        <v>0</v>
      </c>
      <c r="C357" s="473"/>
      <c r="D357" s="375"/>
      <c r="E357" s="376"/>
      <c r="F357" s="375"/>
      <c r="G357" s="473"/>
      <c r="H357" s="12"/>
      <c r="I357" s="19"/>
      <c r="J357" s="19"/>
      <c r="K357" s="19"/>
      <c r="L357" s="12"/>
      <c r="M357" s="12"/>
      <c r="N357" s="12"/>
      <c r="O357" s="12"/>
      <c r="P357" s="12"/>
      <c r="Q357" s="12"/>
      <c r="R357" s="12"/>
      <c r="S357" s="12"/>
      <c r="T357" s="12"/>
      <c r="U357" s="12"/>
      <c r="V357" s="12"/>
    </row>
    <row r="358" spans="1:22" ht="17" thickBot="1" x14ac:dyDescent="0.25">
      <c r="A358" s="417">
        <f t="shared" si="4"/>
        <v>2</v>
      </c>
      <c r="B358" s="374">
        <f t="shared" si="3"/>
        <v>0</v>
      </c>
      <c r="C358" s="473"/>
      <c r="D358" s="375"/>
      <c r="E358" s="376"/>
      <c r="F358" s="375"/>
      <c r="G358" s="473"/>
      <c r="H358" s="12"/>
      <c r="I358" s="19"/>
      <c r="J358" s="19"/>
      <c r="K358" s="19"/>
      <c r="L358" s="12"/>
      <c r="M358" s="12"/>
      <c r="N358" s="12"/>
      <c r="O358" s="12"/>
      <c r="P358" s="12"/>
      <c r="Q358" s="12"/>
      <c r="R358" s="12"/>
      <c r="S358" s="12"/>
      <c r="T358" s="12"/>
      <c r="U358" s="12"/>
      <c r="V358" s="12"/>
    </row>
    <row r="359" spans="1:22" ht="17" thickBot="1" x14ac:dyDescent="0.25">
      <c r="A359" s="417">
        <f t="shared" si="4"/>
        <v>3</v>
      </c>
      <c r="B359" s="374">
        <f t="shared" si="3"/>
        <v>0</v>
      </c>
      <c r="C359" s="473"/>
      <c r="D359" s="375"/>
      <c r="E359" s="376"/>
      <c r="F359" s="375"/>
      <c r="G359" s="473"/>
      <c r="H359" s="12"/>
      <c r="I359" s="19"/>
      <c r="J359" s="19"/>
      <c r="K359" s="19"/>
      <c r="L359" s="12"/>
      <c r="M359" s="12"/>
      <c r="N359" s="12"/>
      <c r="O359" s="12"/>
      <c r="P359" s="12"/>
      <c r="Q359" s="12"/>
      <c r="R359" s="12"/>
      <c r="S359" s="12"/>
      <c r="T359" s="12"/>
      <c r="U359" s="12"/>
      <c r="V359" s="12"/>
    </row>
    <row r="360" spans="1:22" ht="17" thickBot="1" x14ac:dyDescent="0.25">
      <c r="A360" s="417">
        <f t="shared" si="4"/>
        <v>4</v>
      </c>
      <c r="B360" s="374">
        <f t="shared" si="3"/>
        <v>0</v>
      </c>
      <c r="C360" s="473"/>
      <c r="D360" s="375"/>
      <c r="E360" s="376"/>
      <c r="F360" s="375"/>
      <c r="G360" s="473"/>
      <c r="H360" s="12"/>
      <c r="I360" s="19"/>
      <c r="J360" s="19"/>
      <c r="K360" s="19"/>
      <c r="L360" s="12"/>
      <c r="M360" s="12"/>
      <c r="N360" s="12"/>
      <c r="O360" s="12"/>
      <c r="P360" s="12"/>
      <c r="Q360" s="12"/>
      <c r="R360" s="12"/>
      <c r="S360" s="12"/>
      <c r="T360" s="12"/>
      <c r="U360" s="12"/>
      <c r="V360" s="12"/>
    </row>
    <row r="361" spans="1:22" ht="17" thickBot="1" x14ac:dyDescent="0.25">
      <c r="A361" s="417">
        <f t="shared" si="4"/>
        <v>5</v>
      </c>
      <c r="B361" s="374">
        <f t="shared" si="3"/>
        <v>0</v>
      </c>
      <c r="C361" s="473"/>
      <c r="D361" s="375"/>
      <c r="E361" s="376"/>
      <c r="F361" s="375"/>
      <c r="G361" s="473"/>
      <c r="H361" s="12"/>
      <c r="I361" s="19"/>
      <c r="J361" s="19"/>
      <c r="K361" s="19"/>
      <c r="L361" s="12"/>
      <c r="M361" s="12"/>
      <c r="N361" s="12"/>
      <c r="O361" s="12"/>
      <c r="P361" s="12"/>
      <c r="Q361" s="12"/>
      <c r="R361" s="12"/>
      <c r="S361" s="12"/>
      <c r="T361" s="12"/>
      <c r="U361" s="12"/>
      <c r="V361" s="12"/>
    </row>
    <row r="362" spans="1:22" ht="17" thickBot="1" x14ac:dyDescent="0.25">
      <c r="A362" s="417">
        <f t="shared" si="4"/>
        <v>6</v>
      </c>
      <c r="B362" s="374">
        <f t="shared" si="3"/>
        <v>0</v>
      </c>
      <c r="C362" s="473"/>
      <c r="D362" s="375"/>
      <c r="E362" s="376"/>
      <c r="F362" s="375"/>
      <c r="G362" s="473"/>
      <c r="H362" s="12"/>
      <c r="I362" s="19"/>
      <c r="J362" s="19"/>
      <c r="K362" s="19"/>
      <c r="L362" s="12"/>
      <c r="M362" s="12"/>
      <c r="N362" s="12"/>
      <c r="O362" s="12"/>
      <c r="P362" s="12"/>
      <c r="Q362" s="12"/>
      <c r="R362" s="12"/>
      <c r="S362" s="12"/>
      <c r="T362" s="12"/>
      <c r="U362" s="12"/>
      <c r="V362" s="12"/>
    </row>
    <row r="363" spans="1:22" ht="17" thickBot="1" x14ac:dyDescent="0.25">
      <c r="A363" s="417">
        <f t="shared" si="4"/>
        <v>7</v>
      </c>
      <c r="B363" s="374">
        <f t="shared" si="3"/>
        <v>0</v>
      </c>
      <c r="C363" s="473"/>
      <c r="D363" s="375"/>
      <c r="E363" s="376"/>
      <c r="F363" s="375"/>
      <c r="G363" s="473"/>
      <c r="H363" s="12"/>
      <c r="I363" s="19"/>
      <c r="J363" s="19"/>
      <c r="K363" s="19"/>
      <c r="L363" s="12"/>
      <c r="M363" s="12"/>
      <c r="N363" s="12"/>
      <c r="O363" s="12"/>
      <c r="P363" s="12"/>
      <c r="Q363" s="12"/>
      <c r="R363" s="12"/>
      <c r="S363" s="12"/>
      <c r="T363" s="12"/>
      <c r="U363" s="12"/>
      <c r="V363" s="12"/>
    </row>
    <row r="364" spans="1:22" ht="17" thickBot="1" x14ac:dyDescent="0.25">
      <c r="A364" s="417">
        <f t="shared" si="4"/>
        <v>8</v>
      </c>
      <c r="B364" s="374">
        <f t="shared" si="3"/>
        <v>0</v>
      </c>
      <c r="C364" s="473"/>
      <c r="D364" s="375"/>
      <c r="E364" s="376"/>
      <c r="F364" s="375"/>
      <c r="G364" s="473"/>
      <c r="H364" s="12"/>
      <c r="I364" s="12"/>
      <c r="J364" s="12"/>
      <c r="K364" s="19"/>
      <c r="L364" s="12"/>
      <c r="M364" s="12"/>
      <c r="N364" s="12"/>
      <c r="O364" s="12"/>
      <c r="P364" s="12"/>
      <c r="Q364" s="12"/>
      <c r="R364" s="12"/>
      <c r="S364" s="12"/>
      <c r="T364" s="12"/>
      <c r="U364" s="12"/>
      <c r="V364" s="12"/>
    </row>
    <row r="365" spans="1:22" ht="17" thickBot="1" x14ac:dyDescent="0.25">
      <c r="A365" s="417">
        <f t="shared" si="4"/>
        <v>9</v>
      </c>
      <c r="B365" s="374">
        <f t="shared" si="3"/>
        <v>0</v>
      </c>
      <c r="C365" s="473"/>
      <c r="D365" s="375"/>
      <c r="E365" s="376"/>
      <c r="F365" s="375"/>
      <c r="G365" s="473"/>
      <c r="H365" s="12"/>
      <c r="I365" s="12"/>
      <c r="J365" s="12"/>
      <c r="K365" s="19"/>
      <c r="L365" s="12"/>
      <c r="M365" s="12"/>
      <c r="N365" s="12"/>
      <c r="O365" s="12"/>
      <c r="P365" s="12"/>
      <c r="Q365" s="12"/>
      <c r="R365" s="12"/>
      <c r="S365" s="12"/>
      <c r="T365" s="12"/>
      <c r="U365" s="12"/>
      <c r="V365" s="12"/>
    </row>
    <row r="366" spans="1:22" ht="17" thickBot="1" x14ac:dyDescent="0.25">
      <c r="A366" s="417">
        <f t="shared" si="4"/>
        <v>10</v>
      </c>
      <c r="B366" s="374">
        <f t="shared" si="3"/>
        <v>0</v>
      </c>
      <c r="C366" s="473"/>
      <c r="D366" s="375"/>
      <c r="E366" s="376"/>
      <c r="F366" s="375"/>
      <c r="G366" s="473"/>
      <c r="H366" s="12"/>
      <c r="I366" s="12"/>
      <c r="J366" s="12"/>
      <c r="K366" s="19"/>
      <c r="L366" s="12"/>
      <c r="M366" s="12"/>
      <c r="N366" s="12"/>
      <c r="O366" s="12"/>
      <c r="P366" s="12"/>
      <c r="Q366" s="12"/>
      <c r="R366" s="12"/>
      <c r="S366" s="12"/>
      <c r="T366" s="12"/>
      <c r="U366" s="12"/>
      <c r="V366" s="12"/>
    </row>
    <row r="367" spans="1:22" ht="17" thickBot="1" x14ac:dyDescent="0.25">
      <c r="A367" s="473"/>
      <c r="B367" s="473"/>
      <c r="C367" s="473"/>
      <c r="D367" s="473"/>
      <c r="E367" s="473"/>
      <c r="F367" s="473"/>
      <c r="G367" s="473"/>
      <c r="H367" s="12"/>
      <c r="I367" s="12"/>
      <c r="J367" s="12"/>
      <c r="K367" s="19"/>
      <c r="L367" s="12"/>
      <c r="M367" s="12"/>
      <c r="N367" s="12"/>
      <c r="O367" s="12"/>
      <c r="P367" s="12"/>
      <c r="Q367" s="12"/>
      <c r="R367" s="12"/>
      <c r="S367" s="12"/>
      <c r="T367" s="12"/>
      <c r="U367" s="12"/>
      <c r="V367" s="12"/>
    </row>
    <row r="368" spans="1:22" ht="17" thickBot="1" x14ac:dyDescent="0.25">
      <c r="A368" s="473"/>
      <c r="B368" s="473"/>
      <c r="C368" s="473"/>
      <c r="D368" s="377" t="s">
        <v>153</v>
      </c>
      <c r="E368" s="307"/>
      <c r="F368" s="377" t="s">
        <v>153</v>
      </c>
      <c r="G368" s="473"/>
      <c r="H368" s="12"/>
      <c r="I368" s="12"/>
      <c r="J368" s="12"/>
      <c r="K368" s="19"/>
      <c r="L368" s="12"/>
      <c r="M368" s="12"/>
      <c r="N368" s="12"/>
      <c r="O368" s="12"/>
      <c r="P368" s="12"/>
      <c r="Q368" s="12"/>
      <c r="R368" s="12"/>
      <c r="S368" s="12"/>
      <c r="T368" s="12"/>
      <c r="U368" s="12"/>
      <c r="V368" s="12"/>
    </row>
    <row r="369" spans="1:46" ht="16" x14ac:dyDescent="0.2">
      <c r="A369" s="473"/>
      <c r="B369" s="473"/>
      <c r="C369" s="473"/>
      <c r="D369" s="264"/>
      <c r="E369" s="264"/>
      <c r="F369" s="264"/>
      <c r="G369" s="473"/>
      <c r="H369" s="12"/>
      <c r="I369" s="12"/>
      <c r="J369" s="12"/>
      <c r="K369" s="19"/>
      <c r="L369" s="12"/>
      <c r="M369" s="12"/>
      <c r="N369" s="12"/>
      <c r="O369" s="12"/>
      <c r="P369" s="12"/>
      <c r="Q369" s="12"/>
      <c r="R369" s="12"/>
      <c r="S369" s="12"/>
      <c r="T369" s="12"/>
      <c r="U369" s="12"/>
      <c r="V369" s="12"/>
    </row>
    <row r="370" spans="1:46" ht="17" thickBot="1" x14ac:dyDescent="0.25">
      <c r="A370" s="415"/>
      <c r="B370" s="416" t="s">
        <v>22</v>
      </c>
      <c r="C370" s="473"/>
      <c r="D370" s="473"/>
      <c r="E370" s="473"/>
      <c r="F370" s="473"/>
      <c r="G370" s="473"/>
      <c r="H370" s="12"/>
      <c r="I370" s="12"/>
      <c r="J370" s="12"/>
      <c r="K370" s="19"/>
      <c r="L370" s="12"/>
      <c r="M370" s="12"/>
      <c r="N370" s="12"/>
      <c r="O370" s="12"/>
      <c r="P370" s="12"/>
      <c r="Q370" s="12"/>
      <c r="R370" s="12"/>
      <c r="S370" s="12"/>
      <c r="T370" s="12"/>
      <c r="U370" s="12"/>
      <c r="V370" s="12"/>
    </row>
    <row r="371" spans="1:46" ht="17" thickBot="1" x14ac:dyDescent="0.25">
      <c r="A371" s="417">
        <v>1</v>
      </c>
      <c r="B371" s="374">
        <f t="shared" ref="B371:B380" si="5">B82</f>
        <v>0</v>
      </c>
      <c r="C371" s="473"/>
      <c r="D371" s="375"/>
      <c r="E371" s="376"/>
      <c r="F371" s="375"/>
      <c r="G371" s="473"/>
      <c r="H371" s="12"/>
      <c r="I371" s="12"/>
      <c r="J371" s="12"/>
      <c r="K371" s="19"/>
      <c r="L371" s="12"/>
      <c r="M371" s="12"/>
      <c r="N371" s="12"/>
      <c r="O371" s="12"/>
      <c r="P371" s="12"/>
      <c r="Q371" s="12"/>
      <c r="R371" s="12"/>
      <c r="S371" s="12"/>
      <c r="T371" s="12"/>
      <c r="U371" s="12"/>
      <c r="V371" s="12"/>
    </row>
    <row r="372" spans="1:46" ht="17" thickBot="1" x14ac:dyDescent="0.25">
      <c r="A372" s="417">
        <v>2</v>
      </c>
      <c r="B372" s="374">
        <f t="shared" si="5"/>
        <v>0</v>
      </c>
      <c r="C372" s="473"/>
      <c r="D372" s="375"/>
      <c r="E372" s="376"/>
      <c r="F372" s="375"/>
      <c r="G372" s="473"/>
      <c r="H372" s="12"/>
      <c r="I372" s="12"/>
      <c r="J372" s="12"/>
      <c r="K372" s="19"/>
      <c r="L372" s="12"/>
      <c r="M372" s="12"/>
      <c r="N372" s="12"/>
      <c r="O372" s="12"/>
      <c r="P372" s="12"/>
      <c r="Q372" s="12"/>
      <c r="R372" s="12"/>
      <c r="S372" s="12"/>
      <c r="T372" s="12"/>
      <c r="U372" s="12"/>
      <c r="V372" s="12"/>
    </row>
    <row r="373" spans="1:46" ht="17" thickBot="1" x14ac:dyDescent="0.25">
      <c r="A373" s="417">
        <v>3</v>
      </c>
      <c r="B373" s="374">
        <f t="shared" si="5"/>
        <v>0</v>
      </c>
      <c r="C373" s="473"/>
      <c r="D373" s="375"/>
      <c r="E373" s="376"/>
      <c r="F373" s="375"/>
      <c r="G373" s="473"/>
      <c r="H373" s="12"/>
      <c r="I373" s="12"/>
      <c r="J373" s="12"/>
      <c r="K373" s="19"/>
      <c r="L373" s="12"/>
      <c r="M373" s="12"/>
      <c r="N373" s="12"/>
      <c r="O373" s="12"/>
      <c r="P373" s="12"/>
      <c r="Q373" s="12"/>
      <c r="R373" s="12"/>
      <c r="S373" s="12"/>
      <c r="T373" s="12"/>
      <c r="U373" s="12"/>
      <c r="V373" s="12"/>
    </row>
    <row r="374" spans="1:46" ht="17" thickBot="1" x14ac:dyDescent="0.25">
      <c r="A374" s="417">
        <v>4</v>
      </c>
      <c r="B374" s="374">
        <f t="shared" si="5"/>
        <v>0</v>
      </c>
      <c r="C374" s="473"/>
      <c r="D374" s="375"/>
      <c r="E374" s="376"/>
      <c r="F374" s="375"/>
      <c r="G374" s="473"/>
      <c r="H374" s="12"/>
      <c r="I374" s="12"/>
      <c r="J374" s="12"/>
      <c r="K374" s="19"/>
      <c r="L374" s="12"/>
      <c r="M374" s="12"/>
      <c r="N374" s="12"/>
      <c r="O374" s="12"/>
      <c r="P374" s="12"/>
      <c r="Q374" s="12"/>
      <c r="R374" s="12"/>
      <c r="S374" s="12"/>
      <c r="T374" s="12"/>
      <c r="U374" s="12"/>
      <c r="V374" s="12"/>
    </row>
    <row r="375" spans="1:46" ht="17" thickBot="1" x14ac:dyDescent="0.25">
      <c r="A375" s="417">
        <v>5</v>
      </c>
      <c r="B375" s="374">
        <f t="shared" si="5"/>
        <v>0</v>
      </c>
      <c r="C375" s="473"/>
      <c r="D375" s="375"/>
      <c r="E375" s="376"/>
      <c r="F375" s="375"/>
      <c r="G375" s="473"/>
      <c r="H375" s="12"/>
      <c r="I375" s="12"/>
      <c r="J375" s="12"/>
      <c r="K375" s="19"/>
      <c r="L375" s="12"/>
      <c r="M375" s="12"/>
      <c r="N375" s="12"/>
      <c r="O375" s="12"/>
      <c r="P375" s="12"/>
      <c r="Q375" s="12"/>
      <c r="R375" s="12"/>
      <c r="S375" s="12"/>
      <c r="T375" s="12"/>
      <c r="U375" s="12"/>
      <c r="V375" s="12"/>
    </row>
    <row r="376" spans="1:46" ht="17" thickBot="1" x14ac:dyDescent="0.25">
      <c r="A376" s="417">
        <v>6</v>
      </c>
      <c r="B376" s="374">
        <f t="shared" si="5"/>
        <v>0</v>
      </c>
      <c r="C376" s="473"/>
      <c r="D376" s="375"/>
      <c r="E376" s="376"/>
      <c r="F376" s="375"/>
      <c r="G376" s="473"/>
      <c r="H376" s="12"/>
      <c r="I376" s="12"/>
      <c r="J376" s="12"/>
      <c r="K376" s="19"/>
      <c r="L376" s="12"/>
      <c r="M376" s="12"/>
      <c r="N376" s="12"/>
      <c r="O376" s="12"/>
      <c r="P376" s="12"/>
      <c r="Q376" s="12"/>
      <c r="R376" s="12"/>
      <c r="S376" s="12"/>
      <c r="T376" s="12"/>
      <c r="U376" s="12"/>
      <c r="V376" s="12"/>
    </row>
    <row r="377" spans="1:46" ht="17" thickBot="1" x14ac:dyDescent="0.25">
      <c r="A377" s="417">
        <v>7</v>
      </c>
      <c r="B377" s="374">
        <f t="shared" si="5"/>
        <v>0</v>
      </c>
      <c r="C377" s="473"/>
      <c r="D377" s="375"/>
      <c r="E377" s="376"/>
      <c r="F377" s="375"/>
      <c r="G377" s="473"/>
      <c r="H377" s="12"/>
      <c r="I377" s="12"/>
      <c r="J377" s="12"/>
      <c r="K377" s="19"/>
      <c r="L377" s="12"/>
      <c r="M377" s="12"/>
      <c r="N377" s="12"/>
      <c r="O377" s="12"/>
      <c r="P377" s="12"/>
      <c r="Q377" s="12"/>
      <c r="R377" s="12"/>
      <c r="S377" s="12"/>
      <c r="T377" s="12"/>
      <c r="U377" s="12"/>
      <c r="V377" s="12"/>
    </row>
    <row r="378" spans="1:46" ht="17" thickBot="1" x14ac:dyDescent="0.25">
      <c r="A378" s="417">
        <v>8</v>
      </c>
      <c r="B378" s="374">
        <f t="shared" si="5"/>
        <v>0</v>
      </c>
      <c r="C378" s="473"/>
      <c r="D378" s="375"/>
      <c r="E378" s="376"/>
      <c r="F378" s="375"/>
      <c r="G378" s="473"/>
      <c r="H378" s="12"/>
      <c r="I378" s="12"/>
      <c r="J378" s="12"/>
      <c r="K378" s="19"/>
      <c r="L378" s="12"/>
      <c r="M378" s="12"/>
      <c r="N378" s="12"/>
      <c r="O378" s="12"/>
      <c r="P378" s="12"/>
      <c r="Q378" s="12"/>
      <c r="R378" s="12"/>
      <c r="S378" s="12"/>
      <c r="T378" s="12"/>
      <c r="U378" s="12"/>
      <c r="V378" s="12"/>
    </row>
    <row r="379" spans="1:46" ht="17" thickBot="1" x14ac:dyDescent="0.25">
      <c r="A379" s="417">
        <v>9</v>
      </c>
      <c r="B379" s="374">
        <f t="shared" si="5"/>
        <v>0</v>
      </c>
      <c r="C379" s="473"/>
      <c r="D379" s="375"/>
      <c r="E379" s="376"/>
      <c r="F379" s="375"/>
      <c r="G379" s="473"/>
      <c r="H379" s="12"/>
      <c r="I379" s="12"/>
      <c r="J379" s="12"/>
      <c r="K379" s="19"/>
      <c r="L379" s="12"/>
      <c r="M379" s="12"/>
      <c r="N379" s="12"/>
      <c r="O379" s="12"/>
      <c r="P379" s="12"/>
      <c r="Q379" s="12"/>
      <c r="R379" s="12"/>
      <c r="S379" s="12"/>
      <c r="T379" s="12"/>
      <c r="U379" s="12"/>
      <c r="V379" s="12"/>
    </row>
    <row r="380" spans="1:46" ht="17" thickBot="1" x14ac:dyDescent="0.25">
      <c r="A380" s="417">
        <v>10</v>
      </c>
      <c r="B380" s="374">
        <f t="shared" si="5"/>
        <v>0</v>
      </c>
      <c r="C380" s="473"/>
      <c r="D380" s="375"/>
      <c r="E380" s="376"/>
      <c r="F380" s="375"/>
      <c r="G380" s="473"/>
      <c r="H380" s="12"/>
      <c r="I380" s="12"/>
      <c r="J380" s="12"/>
      <c r="K380" s="19"/>
      <c r="L380" s="12"/>
      <c r="M380" s="12"/>
      <c r="N380" s="12"/>
      <c r="O380" s="12"/>
      <c r="P380" s="12"/>
      <c r="Q380" s="12"/>
      <c r="R380" s="12"/>
      <c r="S380" s="12"/>
      <c r="T380" s="12"/>
      <c r="U380" s="12"/>
      <c r="V380" s="12"/>
    </row>
    <row r="381" spans="1:46" ht="16" x14ac:dyDescent="0.2">
      <c r="A381" s="473"/>
      <c r="B381" s="473"/>
      <c r="C381" s="473"/>
      <c r="D381" s="473"/>
      <c r="E381" s="473"/>
      <c r="F381" s="473"/>
      <c r="G381" s="473"/>
      <c r="H381" s="12"/>
      <c r="I381" s="12"/>
      <c r="J381" s="12"/>
      <c r="K381" s="19"/>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row>
    <row r="382" spans="1:46" ht="16" x14ac:dyDescent="0.2">
      <c r="A382" s="19"/>
      <c r="B382" s="19"/>
      <c r="C382" s="19"/>
      <c r="D382" s="19"/>
      <c r="E382" s="19"/>
      <c r="F382" s="19"/>
      <c r="G382" s="19"/>
      <c r="H382" s="12"/>
      <c r="I382" s="12"/>
      <c r="J382" s="12"/>
      <c r="K382" s="19"/>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row>
    <row r="383" spans="1:46" ht="16" x14ac:dyDescent="0.2">
      <c r="A383" s="19"/>
      <c r="B383" s="19"/>
      <c r="C383" s="19"/>
      <c r="D383" s="19"/>
      <c r="E383" s="19"/>
      <c r="F383" s="19"/>
      <c r="G383" s="19"/>
      <c r="H383" s="12"/>
      <c r="I383" s="12"/>
      <c r="J383" s="12"/>
      <c r="K383" s="19"/>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row>
    <row r="384" spans="1:46" ht="16" x14ac:dyDescent="0.2">
      <c r="A384" s="19"/>
      <c r="B384" s="33" t="s">
        <v>161</v>
      </c>
      <c r="C384" s="19"/>
      <c r="D384" s="19"/>
      <c r="E384" s="19"/>
      <c r="F384" s="19"/>
      <c r="G384" s="19"/>
      <c r="H384" s="12"/>
      <c r="I384" s="12"/>
      <c r="J384" s="12"/>
      <c r="K384" s="19"/>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row>
    <row r="385" spans="1:46" ht="16" x14ac:dyDescent="0.2">
      <c r="A385" s="19"/>
      <c r="B385" s="19"/>
      <c r="C385" s="19"/>
      <c r="D385" s="19"/>
      <c r="E385" s="19"/>
      <c r="F385" s="19"/>
      <c r="G385" s="19"/>
      <c r="H385" s="19"/>
      <c r="I385" s="12"/>
      <c r="J385" s="12"/>
      <c r="K385" s="19"/>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row>
    <row r="386" spans="1:46" ht="16" x14ac:dyDescent="0.2">
      <c r="A386" s="19"/>
      <c r="B386" s="19"/>
      <c r="C386" s="19"/>
      <c r="D386" s="19"/>
      <c r="E386" s="19"/>
      <c r="F386" s="19"/>
      <c r="G386" s="19"/>
      <c r="H386" s="19"/>
      <c r="I386" s="12"/>
      <c r="J386" s="12"/>
      <c r="K386" s="19"/>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row>
    <row r="387" spans="1:46" ht="16" x14ac:dyDescent="0.2">
      <c r="A387" s="19"/>
      <c r="B387" s="19"/>
      <c r="C387" s="19"/>
      <c r="D387" s="19"/>
      <c r="E387" s="19"/>
      <c r="F387" s="19"/>
      <c r="G387" s="19"/>
      <c r="H387" s="19"/>
      <c r="I387" s="12"/>
      <c r="J387" s="12"/>
      <c r="K387" s="19"/>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row>
    <row r="388" spans="1:46" ht="16" x14ac:dyDescent="0.2">
      <c r="A388" s="19"/>
      <c r="B388" s="19"/>
      <c r="C388" s="19"/>
      <c r="D388" s="19"/>
      <c r="E388" s="19"/>
      <c r="F388" s="19"/>
      <c r="G388" s="19"/>
      <c r="H388" s="19"/>
      <c r="I388" s="12"/>
      <c r="J388" s="12"/>
      <c r="K388" s="19"/>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row>
    <row r="389" spans="1:46" ht="16" x14ac:dyDescent="0.2">
      <c r="A389" s="19"/>
      <c r="B389" s="19"/>
      <c r="C389" s="19"/>
      <c r="D389" s="19"/>
      <c r="E389" s="19"/>
      <c r="F389" s="19"/>
      <c r="G389" s="19"/>
      <c r="H389" s="19"/>
      <c r="I389" s="12"/>
      <c r="J389" s="12"/>
      <c r="K389" s="19"/>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row>
    <row r="390" spans="1:46" ht="16" x14ac:dyDescent="0.2">
      <c r="A390" s="19"/>
      <c r="B390" s="19"/>
      <c r="C390" s="19"/>
      <c r="D390" s="19"/>
      <c r="E390" s="19"/>
      <c r="F390" s="19"/>
      <c r="G390" s="19"/>
      <c r="H390" s="19"/>
      <c r="I390" s="12"/>
      <c r="J390" s="12"/>
      <c r="K390" s="19"/>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row>
    <row r="391" spans="1:46" ht="16" x14ac:dyDescent="0.2">
      <c r="A391" s="19"/>
      <c r="B391" s="19"/>
      <c r="C391" s="19"/>
      <c r="D391" s="19"/>
      <c r="E391" s="19"/>
      <c r="F391" s="19"/>
      <c r="G391" s="19"/>
      <c r="H391" s="19"/>
      <c r="I391" s="12"/>
      <c r="J391" s="12"/>
      <c r="K391" s="19"/>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row>
    <row r="392" spans="1:46" ht="16" x14ac:dyDescent="0.2">
      <c r="A392" s="19"/>
      <c r="B392" s="19"/>
      <c r="C392" s="19"/>
      <c r="D392" s="19"/>
      <c r="E392" s="19"/>
      <c r="F392" s="19"/>
      <c r="G392" s="19"/>
      <c r="H392" s="19"/>
      <c r="I392" s="12"/>
      <c r="J392" s="12"/>
      <c r="K392" s="19"/>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row>
    <row r="393" spans="1:46" ht="16" x14ac:dyDescent="0.2">
      <c r="A393" s="19"/>
      <c r="B393" s="19"/>
      <c r="C393" s="19"/>
      <c r="D393" s="19"/>
      <c r="E393" s="19"/>
      <c r="F393" s="19"/>
      <c r="G393" s="19"/>
      <c r="H393" s="19"/>
      <c r="I393" s="12"/>
      <c r="J393" s="12"/>
      <c r="K393" s="19"/>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row>
    <row r="394" spans="1:46" ht="16" x14ac:dyDescent="0.2">
      <c r="A394" s="19"/>
      <c r="B394" s="19"/>
      <c r="C394" s="19"/>
      <c r="D394" s="19"/>
      <c r="E394" s="19"/>
      <c r="F394" s="19"/>
      <c r="G394" s="19"/>
      <c r="H394" s="19"/>
      <c r="I394" s="12"/>
      <c r="J394" s="12"/>
      <c r="K394" s="19"/>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row>
    <row r="395" spans="1:46" ht="16" x14ac:dyDescent="0.2">
      <c r="A395" s="19"/>
      <c r="B395" s="19"/>
      <c r="C395" s="19"/>
      <c r="D395" s="19"/>
      <c r="E395" s="19"/>
      <c r="F395" s="19"/>
      <c r="G395" s="19"/>
      <c r="H395" s="19"/>
      <c r="I395" s="12"/>
      <c r="J395" s="12"/>
      <c r="K395" s="19"/>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row>
    <row r="396" spans="1:46" ht="16" x14ac:dyDescent="0.2">
      <c r="A396" s="19"/>
      <c r="B396" s="19"/>
      <c r="C396" s="19"/>
      <c r="D396" s="19"/>
      <c r="E396" s="19"/>
      <c r="F396" s="19"/>
      <c r="G396" s="19"/>
      <c r="H396" s="19"/>
      <c r="I396" s="12"/>
      <c r="J396" s="12"/>
      <c r="K396" s="19"/>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row>
    <row r="397" spans="1:46" ht="16" x14ac:dyDescent="0.2">
      <c r="A397" s="19"/>
      <c r="B397" s="19"/>
      <c r="C397" s="19"/>
      <c r="D397" s="19"/>
      <c r="E397" s="19"/>
      <c r="F397" s="19"/>
      <c r="G397" s="19"/>
      <c r="H397" s="19"/>
      <c r="I397" s="12"/>
      <c r="J397" s="12"/>
      <c r="K397" s="19"/>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row>
    <row r="398" spans="1:46" ht="16" x14ac:dyDescent="0.2">
      <c r="A398" s="19"/>
      <c r="B398" s="19"/>
      <c r="C398" s="19"/>
      <c r="D398" s="19"/>
      <c r="E398" s="19"/>
      <c r="F398" s="19"/>
      <c r="G398" s="19"/>
      <c r="H398" s="19"/>
      <c r="I398" s="19"/>
      <c r="J398" s="19"/>
      <c r="K398" s="19"/>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row>
    <row r="399" spans="1:46" ht="16" x14ac:dyDescent="0.2">
      <c r="A399" s="19"/>
      <c r="B399" s="19"/>
      <c r="C399" s="19"/>
      <c r="D399" s="19"/>
      <c r="E399" s="19"/>
      <c r="F399" s="19"/>
      <c r="G399" s="19"/>
      <c r="H399" s="19"/>
      <c r="I399" s="19"/>
      <c r="J399" s="19"/>
      <c r="K399" s="19"/>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row>
    <row r="400" spans="1:46" ht="16" x14ac:dyDescent="0.2">
      <c r="A400" s="19"/>
      <c r="B400" s="19"/>
      <c r="C400" s="19"/>
      <c r="D400" s="19"/>
      <c r="E400" s="19"/>
      <c r="F400" s="19"/>
      <c r="G400" s="19"/>
      <c r="H400" s="19"/>
      <c r="I400" s="19"/>
      <c r="J400" s="19"/>
      <c r="K400" s="19"/>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row>
    <row r="401" spans="1:46" ht="16" x14ac:dyDescent="0.2">
      <c r="A401" s="19"/>
      <c r="B401" s="19"/>
      <c r="C401" s="19"/>
      <c r="D401" s="19"/>
      <c r="E401" s="19"/>
      <c r="F401" s="19"/>
      <c r="G401" s="19"/>
      <c r="H401" s="19"/>
      <c r="I401" s="19"/>
      <c r="J401" s="19"/>
      <c r="K401" s="19"/>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row>
    <row r="402" spans="1:46" ht="16" x14ac:dyDescent="0.2">
      <c r="A402" s="19"/>
      <c r="B402" s="19"/>
      <c r="C402" s="19"/>
      <c r="D402" s="19"/>
      <c r="E402" s="19"/>
      <c r="F402" s="19"/>
      <c r="G402" s="19"/>
      <c r="H402" s="19"/>
      <c r="I402" s="19"/>
      <c r="J402" s="19"/>
      <c r="K402" s="19"/>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row>
    <row r="403" spans="1:46" ht="16" x14ac:dyDescent="0.2">
      <c r="A403" s="19"/>
      <c r="B403" s="19"/>
      <c r="C403" s="19"/>
      <c r="D403" s="19"/>
      <c r="E403" s="19"/>
      <c r="F403" s="19"/>
      <c r="G403" s="19"/>
      <c r="H403" s="19"/>
      <c r="I403" s="19"/>
      <c r="J403" s="19"/>
      <c r="K403" s="19"/>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row>
    <row r="404" spans="1:46" ht="16" x14ac:dyDescent="0.2">
      <c r="A404" s="19"/>
      <c r="B404" s="19"/>
      <c r="C404" s="19"/>
      <c r="D404" s="19"/>
      <c r="E404" s="19"/>
      <c r="F404" s="19"/>
      <c r="G404" s="19"/>
      <c r="H404" s="19"/>
      <c r="I404" s="19"/>
      <c r="J404" s="19"/>
      <c r="K404" s="19"/>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row>
    <row r="405" spans="1:46" ht="16" x14ac:dyDescent="0.2">
      <c r="A405" s="19"/>
      <c r="B405" s="19"/>
      <c r="C405" s="19"/>
      <c r="D405" s="19"/>
      <c r="E405" s="19"/>
      <c r="F405" s="19"/>
      <c r="G405" s="19"/>
      <c r="H405" s="19"/>
      <c r="I405" s="19"/>
      <c r="J405" s="19"/>
      <c r="K405" s="19"/>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row>
    <row r="406" spans="1:46" ht="16" x14ac:dyDescent="0.2">
      <c r="A406" s="19"/>
      <c r="B406" s="19"/>
      <c r="C406" s="19"/>
      <c r="D406" s="19"/>
      <c r="E406" s="19"/>
      <c r="F406" s="19"/>
      <c r="G406" s="19"/>
      <c r="H406" s="19"/>
      <c r="I406" s="19"/>
      <c r="J406" s="19"/>
      <c r="K406" s="19"/>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row>
    <row r="407" spans="1:46" ht="16" x14ac:dyDescent="0.2">
      <c r="A407" s="19"/>
      <c r="B407" s="19"/>
      <c r="C407" s="19"/>
      <c r="D407" s="19"/>
      <c r="E407" s="19"/>
      <c r="F407" s="19"/>
      <c r="G407" s="19"/>
      <c r="H407" s="19"/>
      <c r="I407" s="19"/>
      <c r="J407" s="19"/>
      <c r="K407" s="19"/>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row>
    <row r="408" spans="1:46" ht="16" x14ac:dyDescent="0.2">
      <c r="A408" s="19"/>
      <c r="B408" s="19"/>
      <c r="C408" s="19"/>
      <c r="D408" s="19"/>
      <c r="E408" s="19"/>
      <c r="F408" s="19"/>
      <c r="G408" s="19"/>
      <c r="H408" s="19"/>
      <c r="I408" s="19"/>
      <c r="J408" s="19"/>
      <c r="K408" s="19"/>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row>
    <row r="409" spans="1:46" ht="16" x14ac:dyDescent="0.2">
      <c r="A409" s="19"/>
      <c r="B409" s="19"/>
      <c r="C409" s="19"/>
      <c r="D409" s="19"/>
      <c r="E409" s="19"/>
      <c r="F409" s="19"/>
      <c r="G409" s="19"/>
      <c r="H409" s="19"/>
      <c r="I409" s="19"/>
      <c r="J409" s="19"/>
      <c r="K409" s="19"/>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row>
    <row r="410" spans="1:46" ht="16" x14ac:dyDescent="0.2">
      <c r="A410" s="19"/>
      <c r="B410" s="19"/>
      <c r="C410" s="19"/>
      <c r="D410" s="19"/>
      <c r="E410" s="19"/>
      <c r="F410" s="19"/>
      <c r="G410" s="19"/>
      <c r="H410" s="19"/>
      <c r="I410" s="19"/>
      <c r="J410" s="19"/>
      <c r="K410" s="19"/>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row>
    <row r="411" spans="1:46" ht="16" x14ac:dyDescent="0.2">
      <c r="A411" s="19"/>
      <c r="B411" s="19"/>
      <c r="C411" s="19"/>
      <c r="D411" s="19"/>
      <c r="E411" s="19"/>
      <c r="F411" s="19"/>
      <c r="G411" s="19"/>
      <c r="H411" s="19"/>
      <c r="I411" s="19"/>
      <c r="J411" s="19"/>
      <c r="K411" s="19"/>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row>
    <row r="412" spans="1:46" ht="16" x14ac:dyDescent="0.2">
      <c r="A412" s="19"/>
      <c r="B412" s="19"/>
      <c r="C412" s="19"/>
      <c r="D412" s="17"/>
      <c r="E412" s="18"/>
      <c r="F412" s="17"/>
      <c r="G412" s="19"/>
      <c r="H412" s="19"/>
      <c r="I412" s="19"/>
      <c r="J412" s="19"/>
      <c r="K412" s="19"/>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row>
    <row r="413" spans="1:46" ht="16" x14ac:dyDescent="0.2">
      <c r="A413" s="19"/>
      <c r="B413" s="19"/>
      <c r="C413" s="19"/>
      <c r="D413" s="16"/>
      <c r="E413" s="15"/>
      <c r="F413" s="15"/>
      <c r="G413" s="19"/>
      <c r="H413" s="19"/>
      <c r="I413" s="19"/>
      <c r="J413" s="19"/>
      <c r="K413" s="19"/>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row>
    <row r="414" spans="1:46" ht="16" x14ac:dyDescent="0.2">
      <c r="A414" s="19"/>
      <c r="B414" s="19"/>
      <c r="C414" s="19"/>
      <c r="D414" s="16"/>
      <c r="E414" s="15"/>
      <c r="F414" s="15"/>
      <c r="G414" s="19"/>
      <c r="H414" s="19"/>
      <c r="I414" s="19"/>
      <c r="J414" s="19"/>
      <c r="K414" s="19"/>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row>
    <row r="415" spans="1:46" ht="16" x14ac:dyDescent="0.2">
      <c r="A415" s="19"/>
      <c r="B415" s="19"/>
      <c r="C415" s="19"/>
      <c r="D415" s="19"/>
      <c r="E415" s="19"/>
      <c r="F415" s="19"/>
      <c r="G415" s="19"/>
      <c r="H415" s="19"/>
      <c r="I415" s="19"/>
      <c r="J415" s="19"/>
      <c r="K415" s="19"/>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row>
    <row r="416" spans="1:46" ht="16" x14ac:dyDescent="0.2">
      <c r="A416" s="19"/>
      <c r="B416" s="19"/>
      <c r="C416" s="19"/>
      <c r="D416" s="19"/>
      <c r="E416" s="19"/>
      <c r="F416" s="19"/>
      <c r="G416" s="19"/>
      <c r="H416" s="19"/>
      <c r="I416" s="19"/>
      <c r="J416" s="19"/>
      <c r="K416" s="19"/>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row>
    <row r="417" spans="1:46" ht="16" x14ac:dyDescent="0.2">
      <c r="A417" s="19"/>
      <c r="B417" s="19"/>
      <c r="C417" s="19"/>
      <c r="D417" s="19"/>
      <c r="E417" s="19"/>
      <c r="F417" s="19"/>
      <c r="G417" s="19"/>
      <c r="H417" s="19"/>
      <c r="I417" s="19"/>
      <c r="J417" s="19"/>
      <c r="K417" s="19"/>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row>
    <row r="418" spans="1:46" ht="16" x14ac:dyDescent="0.2">
      <c r="A418" s="19"/>
      <c r="B418" s="19"/>
      <c r="C418" s="19"/>
      <c r="D418" s="19"/>
      <c r="E418" s="19"/>
      <c r="F418" s="19"/>
      <c r="G418" s="19"/>
      <c r="H418" s="19"/>
      <c r="I418" s="19"/>
      <c r="J418" s="19"/>
      <c r="K418" s="19"/>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row>
    <row r="419" spans="1:46" ht="16" x14ac:dyDescent="0.2">
      <c r="A419" s="19"/>
      <c r="B419" s="19"/>
      <c r="C419" s="19"/>
      <c r="D419" s="19"/>
      <c r="E419" s="19"/>
      <c r="F419" s="19"/>
      <c r="G419" s="19"/>
      <c r="H419" s="19"/>
      <c r="I419" s="19"/>
      <c r="J419" s="19"/>
      <c r="K419" s="19"/>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row>
    <row r="420" spans="1:46" ht="16" x14ac:dyDescent="0.2">
      <c r="A420" s="19"/>
      <c r="B420" s="19"/>
      <c r="C420" s="19"/>
      <c r="D420" s="19"/>
      <c r="E420" s="19"/>
      <c r="F420" s="19"/>
      <c r="G420" s="19"/>
      <c r="H420" s="19"/>
      <c r="I420" s="19"/>
      <c r="J420" s="19"/>
      <c r="K420" s="19"/>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row>
    <row r="421" spans="1:46" ht="16" x14ac:dyDescent="0.2">
      <c r="A421" s="19"/>
      <c r="B421" s="19"/>
      <c r="C421" s="19"/>
      <c r="D421" s="19"/>
      <c r="E421" s="19"/>
      <c r="F421" s="19"/>
      <c r="G421" s="19"/>
      <c r="H421" s="12"/>
      <c r="I421" s="19"/>
      <c r="J421" s="19"/>
      <c r="K421" s="19"/>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row>
    <row r="422" spans="1:46" ht="16" x14ac:dyDescent="0.2">
      <c r="A422" s="19"/>
      <c r="B422" s="19"/>
      <c r="C422" s="19"/>
      <c r="D422" s="19"/>
      <c r="E422" s="19"/>
      <c r="F422" s="19"/>
      <c r="G422" s="19"/>
      <c r="H422" s="12"/>
      <c r="I422" s="19"/>
      <c r="J422" s="19"/>
      <c r="K422" s="19"/>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row>
    <row r="423" spans="1:46" ht="16" x14ac:dyDescent="0.2">
      <c r="A423" s="19"/>
      <c r="B423" s="19"/>
      <c r="C423" s="19"/>
      <c r="D423" s="19"/>
      <c r="E423" s="19"/>
      <c r="F423" s="19"/>
      <c r="G423" s="19"/>
      <c r="H423" s="12"/>
      <c r="I423" s="19"/>
      <c r="J423" s="19"/>
      <c r="K423" s="19"/>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row>
    <row r="424" spans="1:46" ht="16" x14ac:dyDescent="0.2">
      <c r="A424" s="19"/>
      <c r="B424" s="19"/>
      <c r="C424" s="19"/>
      <c r="D424" s="19"/>
      <c r="E424" s="19"/>
      <c r="F424" s="19"/>
      <c r="G424" s="19"/>
      <c r="H424" s="12"/>
      <c r="I424" s="19"/>
      <c r="J424" s="19"/>
      <c r="K424" s="19"/>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row>
    <row r="425" spans="1:46" ht="16" x14ac:dyDescent="0.2">
      <c r="A425" s="19"/>
      <c r="B425" s="19"/>
      <c r="C425" s="19"/>
      <c r="D425" s="19"/>
      <c r="E425" s="19"/>
      <c r="F425" s="19"/>
      <c r="G425" s="19"/>
      <c r="H425" s="12"/>
      <c r="I425" s="19"/>
      <c r="J425" s="19"/>
      <c r="K425" s="19"/>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row>
    <row r="426" spans="1:46" ht="16" x14ac:dyDescent="0.2">
      <c r="A426" s="19"/>
      <c r="B426" s="19"/>
      <c r="C426" s="19"/>
      <c r="D426" s="19"/>
      <c r="E426" s="19"/>
      <c r="F426" s="19"/>
      <c r="G426" s="19"/>
      <c r="H426" s="12"/>
      <c r="I426" s="19"/>
      <c r="J426" s="19"/>
      <c r="K426" s="19"/>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row>
    <row r="427" spans="1:46" ht="16" x14ac:dyDescent="0.2">
      <c r="A427" s="19"/>
      <c r="B427" s="19"/>
      <c r="C427" s="19"/>
      <c r="D427" s="16"/>
      <c r="E427" s="15"/>
      <c r="F427" s="15"/>
      <c r="G427" s="19"/>
      <c r="H427" s="12"/>
      <c r="I427" s="19"/>
      <c r="J427" s="19"/>
      <c r="K427" s="19"/>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row>
    <row r="428" spans="1:46" ht="16" x14ac:dyDescent="0.2">
      <c r="A428" s="19"/>
      <c r="B428" s="19"/>
      <c r="C428" s="19"/>
      <c r="D428" s="16"/>
      <c r="E428" s="15"/>
      <c r="F428" s="15"/>
      <c r="G428" s="19"/>
      <c r="H428" s="12"/>
      <c r="I428" s="19"/>
      <c r="J428" s="19"/>
      <c r="K428" s="19"/>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row>
    <row r="429" spans="1:46" ht="16" x14ac:dyDescent="0.2">
      <c r="A429" s="19"/>
      <c r="B429" s="19"/>
      <c r="C429" s="19"/>
      <c r="D429" s="19"/>
      <c r="E429" s="19"/>
      <c r="F429" s="19"/>
      <c r="G429" s="19"/>
      <c r="H429" s="12"/>
      <c r="I429" s="19"/>
      <c r="J429" s="19"/>
      <c r="K429" s="19"/>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row>
    <row r="430" spans="1:46" ht="16" x14ac:dyDescent="0.2">
      <c r="A430" s="19"/>
      <c r="B430" s="19"/>
      <c r="C430" s="19"/>
      <c r="D430" s="19"/>
      <c r="E430" s="19"/>
      <c r="F430" s="19"/>
      <c r="G430" s="19"/>
      <c r="H430" s="12"/>
      <c r="I430" s="19"/>
      <c r="J430" s="19"/>
      <c r="K430" s="19"/>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row>
    <row r="431" spans="1:46" ht="16" x14ac:dyDescent="0.2">
      <c r="A431" s="19"/>
      <c r="B431" s="19"/>
      <c r="C431" s="19"/>
      <c r="D431" s="19"/>
      <c r="E431" s="19"/>
      <c r="F431" s="19"/>
      <c r="G431" s="19"/>
      <c r="H431" s="12"/>
      <c r="I431" s="19"/>
      <c r="J431" s="19"/>
      <c r="K431" s="19"/>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row>
    <row r="432" spans="1:46" ht="16" x14ac:dyDescent="0.2">
      <c r="A432" s="19"/>
      <c r="B432" s="19"/>
      <c r="C432" s="19"/>
      <c r="D432" s="19"/>
      <c r="E432" s="19"/>
      <c r="F432" s="19"/>
      <c r="G432" s="19"/>
      <c r="H432" s="12"/>
      <c r="I432" s="19"/>
      <c r="J432" s="19"/>
      <c r="K432" s="19"/>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row>
    <row r="433" spans="1:46" ht="16" x14ac:dyDescent="0.2">
      <c r="A433" s="19"/>
      <c r="B433" s="19"/>
      <c r="C433" s="19"/>
      <c r="D433" s="19"/>
      <c r="E433" s="19"/>
      <c r="F433" s="19"/>
      <c r="G433" s="19"/>
      <c r="H433" s="12"/>
      <c r="I433" s="19"/>
      <c r="J433" s="19"/>
      <c r="K433" s="19"/>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row>
    <row r="434" spans="1:46" ht="16" x14ac:dyDescent="0.2">
      <c r="A434" s="19"/>
      <c r="B434" s="19"/>
      <c r="C434" s="19"/>
      <c r="D434" s="19"/>
      <c r="E434" s="19"/>
      <c r="F434" s="19"/>
      <c r="G434" s="19"/>
      <c r="H434" s="12"/>
      <c r="I434" s="19"/>
      <c r="J434" s="19"/>
      <c r="K434" s="19"/>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row>
    <row r="435" spans="1:46" ht="16" x14ac:dyDescent="0.2">
      <c r="A435" s="19"/>
      <c r="B435" s="19"/>
      <c r="C435" s="19"/>
      <c r="D435" s="19"/>
      <c r="E435" s="19"/>
      <c r="F435" s="19"/>
      <c r="G435" s="19"/>
      <c r="H435" s="12"/>
      <c r="I435" s="19"/>
      <c r="J435" s="19"/>
      <c r="K435" s="19"/>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row>
    <row r="436" spans="1:46" ht="16" x14ac:dyDescent="0.2">
      <c r="A436" s="19"/>
      <c r="B436" s="19"/>
      <c r="C436" s="19"/>
      <c r="D436" s="19"/>
      <c r="E436" s="19"/>
      <c r="F436" s="19"/>
      <c r="G436" s="19"/>
      <c r="H436" s="12"/>
      <c r="I436" s="19"/>
      <c r="J436" s="19"/>
      <c r="K436" s="19"/>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row>
    <row r="437" spans="1:46" ht="16" x14ac:dyDescent="0.2">
      <c r="A437" s="19"/>
      <c r="B437" s="19"/>
      <c r="C437" s="19"/>
      <c r="D437" s="19"/>
      <c r="E437" s="19"/>
      <c r="F437" s="19"/>
      <c r="G437" s="19"/>
      <c r="H437" s="12"/>
      <c r="I437" s="19"/>
      <c r="J437" s="19"/>
      <c r="K437" s="19"/>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row>
    <row r="438" spans="1:46" ht="16" x14ac:dyDescent="0.2">
      <c r="A438" s="19"/>
      <c r="B438" s="19"/>
      <c r="C438" s="19"/>
      <c r="D438" s="19"/>
      <c r="E438" s="19"/>
      <c r="F438" s="19"/>
      <c r="G438" s="19"/>
      <c r="H438" s="12"/>
      <c r="I438" s="19"/>
      <c r="J438" s="19"/>
      <c r="K438" s="19"/>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row>
    <row r="439" spans="1:46" ht="16" x14ac:dyDescent="0.2">
      <c r="A439" s="19"/>
      <c r="B439" s="19"/>
      <c r="C439" s="19"/>
      <c r="D439" s="19"/>
      <c r="E439" s="19"/>
      <c r="F439" s="19"/>
      <c r="G439" s="19"/>
      <c r="H439" s="12"/>
      <c r="I439" s="19"/>
      <c r="J439" s="19"/>
      <c r="K439" s="19"/>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row>
    <row r="440" spans="1:46" ht="16" x14ac:dyDescent="0.2">
      <c r="A440" s="19"/>
      <c r="B440" s="19"/>
      <c r="C440" s="19"/>
      <c r="D440" s="19"/>
      <c r="E440" s="19"/>
      <c r="F440" s="19"/>
      <c r="G440" s="19"/>
      <c r="H440" s="12"/>
      <c r="I440" s="19"/>
      <c r="J440" s="19"/>
      <c r="K440" s="19"/>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row>
    <row r="441" spans="1:46" ht="16" x14ac:dyDescent="0.2">
      <c r="A441" s="19"/>
      <c r="B441" s="19"/>
      <c r="C441" s="19"/>
      <c r="D441" s="19"/>
      <c r="E441" s="19"/>
      <c r="F441" s="19"/>
      <c r="G441" s="19"/>
      <c r="H441" s="12"/>
      <c r="I441" s="19"/>
      <c r="J441" s="19"/>
      <c r="K441" s="19"/>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row>
    <row r="442" spans="1:46" ht="16" x14ac:dyDescent="0.2">
      <c r="A442" s="19"/>
      <c r="B442" s="19"/>
      <c r="C442" s="19"/>
      <c r="D442" s="19"/>
      <c r="E442" s="19"/>
      <c r="F442" s="19"/>
      <c r="G442" s="19"/>
      <c r="H442" s="12"/>
      <c r="I442" s="19"/>
      <c r="J442" s="19"/>
      <c r="K442" s="19"/>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row>
    <row r="443" spans="1:46" ht="16" x14ac:dyDescent="0.2">
      <c r="A443" s="19"/>
      <c r="B443" s="19"/>
      <c r="C443" s="19"/>
      <c r="D443" s="19"/>
      <c r="E443" s="19"/>
      <c r="F443" s="19"/>
      <c r="G443" s="19"/>
      <c r="H443" s="12"/>
      <c r="I443" s="19"/>
      <c r="J443" s="19"/>
      <c r="K443" s="19"/>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row>
    <row r="444" spans="1:46" ht="16" x14ac:dyDescent="0.2">
      <c r="A444" s="19"/>
      <c r="B444" s="19"/>
      <c r="C444" s="19"/>
      <c r="D444" s="19"/>
      <c r="E444" s="19"/>
      <c r="F444" s="19"/>
      <c r="G444" s="19"/>
      <c r="H444" s="12"/>
      <c r="I444" s="19"/>
      <c r="J444" s="19"/>
      <c r="K444" s="19"/>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row>
    <row r="445" spans="1:46" ht="16" x14ac:dyDescent="0.2">
      <c r="A445" s="19"/>
      <c r="B445" s="19"/>
      <c r="C445" s="19"/>
      <c r="D445" s="19"/>
      <c r="E445" s="19"/>
      <c r="F445" s="19"/>
      <c r="G445" s="19"/>
      <c r="H445" s="12"/>
      <c r="I445" s="19"/>
      <c r="J445" s="19"/>
      <c r="K445" s="19"/>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row>
    <row r="446" spans="1:46" ht="16" x14ac:dyDescent="0.2">
      <c r="A446" s="19"/>
      <c r="B446" s="19"/>
      <c r="C446" s="19"/>
      <c r="D446" s="19"/>
      <c r="E446" s="19"/>
      <c r="F446" s="19"/>
      <c r="G446" s="19"/>
      <c r="H446" s="12"/>
      <c r="I446" s="19"/>
      <c r="J446" s="19"/>
      <c r="K446" s="19"/>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row>
    <row r="447" spans="1:46" ht="16" x14ac:dyDescent="0.2">
      <c r="A447" s="19"/>
      <c r="B447" s="19"/>
      <c r="C447" s="19"/>
      <c r="D447" s="19"/>
      <c r="E447" s="19"/>
      <c r="F447" s="19"/>
      <c r="G447" s="19"/>
      <c r="H447" s="12"/>
      <c r="I447" s="19"/>
      <c r="J447" s="19"/>
      <c r="K447" s="19"/>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row>
    <row r="448" spans="1:46" ht="16" x14ac:dyDescent="0.2">
      <c r="A448" s="19"/>
      <c r="B448" s="19"/>
      <c r="C448" s="19"/>
      <c r="D448" s="19"/>
      <c r="E448" s="19"/>
      <c r="F448" s="19"/>
      <c r="G448" s="19"/>
      <c r="H448" s="12"/>
      <c r="I448" s="19"/>
      <c r="J448" s="19"/>
      <c r="K448" s="19"/>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row>
    <row r="449" spans="1:46" ht="16" x14ac:dyDescent="0.2">
      <c r="A449" s="19"/>
      <c r="B449" s="19"/>
      <c r="C449" s="19"/>
      <c r="D449" s="19"/>
      <c r="E449" s="19"/>
      <c r="F449" s="19"/>
      <c r="G449" s="19"/>
      <c r="H449" s="12"/>
      <c r="I449" s="19"/>
      <c r="J449" s="19"/>
      <c r="K449" s="19"/>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row>
    <row r="450" spans="1:46" ht="16" x14ac:dyDescent="0.2">
      <c r="A450" s="19"/>
      <c r="B450" s="19"/>
      <c r="C450" s="19"/>
      <c r="D450" s="19"/>
      <c r="E450" s="19"/>
      <c r="F450" s="19"/>
      <c r="G450" s="19"/>
      <c r="H450" s="12"/>
      <c r="I450" s="19"/>
      <c r="J450" s="19"/>
      <c r="K450" s="19"/>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row>
    <row r="451" spans="1:46" ht="16" x14ac:dyDescent="0.2">
      <c r="A451" s="19"/>
      <c r="B451" s="19"/>
      <c r="C451" s="19"/>
      <c r="D451" s="19"/>
      <c r="E451" s="19"/>
      <c r="F451" s="19"/>
      <c r="G451" s="19"/>
      <c r="H451" s="12"/>
      <c r="I451" s="19"/>
      <c r="J451" s="19"/>
      <c r="K451" s="19"/>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row>
    <row r="452" spans="1:46" ht="16" x14ac:dyDescent="0.2">
      <c r="A452" s="19"/>
      <c r="B452" s="19"/>
      <c r="C452" s="19"/>
      <c r="D452" s="19"/>
      <c r="E452" s="19"/>
      <c r="F452" s="19"/>
      <c r="G452" s="19"/>
      <c r="H452" s="12"/>
      <c r="I452" s="19"/>
      <c r="J452" s="19"/>
      <c r="K452" s="19"/>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row>
    <row r="453" spans="1:46" ht="16" x14ac:dyDescent="0.2">
      <c r="A453" s="19"/>
      <c r="B453" s="19"/>
      <c r="C453" s="19"/>
      <c r="D453" s="19"/>
      <c r="E453" s="19"/>
      <c r="F453" s="19"/>
      <c r="G453" s="19"/>
      <c r="H453" s="12"/>
      <c r="I453" s="19"/>
      <c r="J453" s="19"/>
      <c r="K453" s="19"/>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row>
    <row r="454" spans="1:46" ht="16" x14ac:dyDescent="0.2">
      <c r="A454" s="19"/>
      <c r="B454" s="19"/>
      <c r="C454" s="19"/>
      <c r="D454" s="19"/>
      <c r="E454" s="19"/>
      <c r="F454" s="19"/>
      <c r="G454" s="19"/>
      <c r="H454" s="12"/>
      <c r="I454" s="19"/>
      <c r="J454" s="19"/>
      <c r="K454" s="19"/>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row>
    <row r="455" spans="1:46" ht="16" x14ac:dyDescent="0.2">
      <c r="A455" s="19"/>
      <c r="B455" s="19"/>
      <c r="C455" s="19"/>
      <c r="D455" s="19"/>
      <c r="E455" s="19"/>
      <c r="F455" s="19"/>
      <c r="G455" s="19"/>
      <c r="H455" s="19"/>
      <c r="I455" s="19"/>
      <c r="J455" s="19"/>
      <c r="K455" s="19"/>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row>
    <row r="456" spans="1:46" ht="16" x14ac:dyDescent="0.2">
      <c r="A456" s="19"/>
      <c r="B456" s="19"/>
      <c r="C456" s="19"/>
      <c r="D456" s="19"/>
      <c r="E456" s="19"/>
      <c r="F456" s="19"/>
      <c r="G456" s="19"/>
      <c r="H456" s="19"/>
      <c r="I456" s="19"/>
      <c r="J456" s="19"/>
      <c r="K456" s="19"/>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row>
    <row r="457" spans="1:46" ht="16" x14ac:dyDescent="0.2">
      <c r="A457" s="19"/>
      <c r="B457" s="19"/>
      <c r="C457" s="19"/>
      <c r="D457" s="19"/>
      <c r="E457" s="19"/>
      <c r="F457" s="19"/>
      <c r="G457" s="19"/>
      <c r="H457" s="19"/>
      <c r="I457" s="19"/>
      <c r="J457" s="19"/>
      <c r="K457" s="19"/>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row>
    <row r="458" spans="1:46" ht="16" x14ac:dyDescent="0.2">
      <c r="A458" s="19"/>
      <c r="B458" s="19"/>
      <c r="C458" s="19"/>
      <c r="D458" s="19"/>
      <c r="E458" s="19"/>
      <c r="F458" s="19"/>
      <c r="G458" s="19"/>
      <c r="H458" s="19"/>
      <c r="I458" s="19"/>
      <c r="J458" s="19"/>
      <c r="K458" s="19"/>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row>
    <row r="459" spans="1:46" ht="16" x14ac:dyDescent="0.2">
      <c r="A459" s="19"/>
      <c r="B459" s="19"/>
      <c r="C459" s="19"/>
      <c r="D459" s="19"/>
      <c r="E459" s="19"/>
      <c r="F459" s="19"/>
      <c r="G459" s="19"/>
      <c r="H459" s="19"/>
      <c r="I459" s="19"/>
      <c r="J459" s="19"/>
      <c r="K459" s="19"/>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row>
    <row r="460" spans="1:46" ht="16" x14ac:dyDescent="0.2">
      <c r="A460" s="19"/>
      <c r="B460" s="19"/>
      <c r="C460" s="19"/>
      <c r="D460" s="19"/>
      <c r="E460" s="19"/>
      <c r="F460" s="19"/>
      <c r="G460" s="19"/>
      <c r="H460" s="19"/>
      <c r="I460" s="19"/>
      <c r="J460" s="19"/>
      <c r="K460" s="19"/>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row>
    <row r="461" spans="1:46" ht="16" x14ac:dyDescent="0.2">
      <c r="A461" s="19"/>
      <c r="B461" s="19"/>
      <c r="C461" s="19"/>
      <c r="D461" s="19"/>
      <c r="E461" s="19"/>
      <c r="F461" s="19"/>
      <c r="G461" s="19"/>
      <c r="H461" s="19"/>
      <c r="I461" s="19"/>
      <c r="J461" s="19"/>
      <c r="K461" s="19"/>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row>
    <row r="462" spans="1:46" ht="16" x14ac:dyDescent="0.2">
      <c r="A462" s="19"/>
      <c r="B462" s="19"/>
      <c r="C462" s="19"/>
      <c r="D462" s="19"/>
      <c r="E462" s="19"/>
      <c r="F462" s="19"/>
      <c r="G462" s="19"/>
      <c r="H462" s="19"/>
      <c r="I462" s="19"/>
      <c r="J462" s="19"/>
      <c r="K462" s="19"/>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row>
    <row r="463" spans="1:46" ht="16" x14ac:dyDescent="0.2">
      <c r="A463" s="19"/>
      <c r="B463" s="19"/>
      <c r="C463" s="19"/>
      <c r="D463" s="19"/>
      <c r="E463" s="19"/>
      <c r="F463" s="19"/>
      <c r="G463" s="19"/>
      <c r="H463" s="19"/>
      <c r="I463" s="19"/>
      <c r="J463" s="19"/>
      <c r="K463" s="19"/>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row>
    <row r="464" spans="1:46" ht="16" x14ac:dyDescent="0.2">
      <c r="A464" s="19"/>
      <c r="B464" s="19"/>
      <c r="C464" s="19"/>
      <c r="D464" s="19"/>
      <c r="E464" s="19"/>
      <c r="F464" s="19"/>
      <c r="G464" s="19"/>
      <c r="H464" s="19"/>
      <c r="I464" s="19"/>
      <c r="J464" s="19"/>
      <c r="K464" s="19"/>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row>
    <row r="465" spans="1:46" ht="16" x14ac:dyDescent="0.2">
      <c r="A465" s="19"/>
      <c r="B465" s="19"/>
      <c r="C465" s="19"/>
      <c r="D465" s="19"/>
      <c r="E465" s="19"/>
      <c r="F465" s="19"/>
      <c r="G465" s="19"/>
      <c r="H465" s="19"/>
      <c r="I465" s="19"/>
      <c r="J465" s="19"/>
      <c r="K465" s="19"/>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row>
    <row r="466" spans="1:46" ht="16" x14ac:dyDescent="0.2">
      <c r="A466" s="19"/>
      <c r="B466" s="19"/>
      <c r="C466" s="19"/>
      <c r="D466" s="19"/>
      <c r="E466" s="19"/>
      <c r="F466" s="19"/>
      <c r="G466" s="19"/>
      <c r="H466" s="19"/>
      <c r="I466" s="19"/>
      <c r="J466" s="19"/>
      <c r="K466" s="19"/>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row>
    <row r="467" spans="1:46" ht="16" x14ac:dyDescent="0.2">
      <c r="A467" s="19"/>
      <c r="B467" s="19"/>
      <c r="C467" s="19"/>
      <c r="D467" s="19"/>
      <c r="E467" s="19"/>
      <c r="F467" s="19"/>
      <c r="G467" s="19"/>
      <c r="H467" s="19"/>
      <c r="I467" s="19"/>
      <c r="J467" s="19"/>
      <c r="K467" s="19"/>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row>
    <row r="468" spans="1:46" ht="16" x14ac:dyDescent="0.2">
      <c r="A468" s="19"/>
      <c r="B468" s="19"/>
      <c r="C468" s="19"/>
      <c r="D468" s="19"/>
      <c r="E468" s="19"/>
      <c r="F468" s="19"/>
      <c r="G468" s="19"/>
      <c r="H468" s="19"/>
      <c r="I468" s="19"/>
      <c r="J468" s="19"/>
      <c r="K468" s="19"/>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row>
    <row r="469" spans="1:46" ht="16" x14ac:dyDescent="0.2">
      <c r="A469" s="19"/>
      <c r="B469" s="19"/>
      <c r="C469" s="19"/>
      <c r="D469" s="19"/>
      <c r="E469" s="19"/>
      <c r="F469" s="19"/>
      <c r="G469" s="19"/>
      <c r="H469" s="19"/>
      <c r="I469" s="19"/>
      <c r="J469" s="19"/>
      <c r="K469" s="19"/>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row>
    <row r="470" spans="1:46" ht="16" x14ac:dyDescent="0.2">
      <c r="A470" s="19"/>
      <c r="B470" s="19"/>
      <c r="C470" s="19"/>
      <c r="D470" s="19"/>
      <c r="E470" s="19"/>
      <c r="F470" s="19"/>
      <c r="G470" s="19"/>
      <c r="H470" s="19"/>
      <c r="I470" s="19"/>
      <c r="J470" s="19"/>
      <c r="K470" s="19"/>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row>
    <row r="471" spans="1:46" ht="16" x14ac:dyDescent="0.2">
      <c r="A471" s="19"/>
      <c r="B471" s="19"/>
      <c r="C471" s="19"/>
      <c r="D471" s="19"/>
      <c r="E471" s="19"/>
      <c r="F471" s="19"/>
      <c r="G471" s="19"/>
      <c r="H471" s="19"/>
      <c r="I471" s="19"/>
      <c r="J471" s="19"/>
      <c r="K471" s="19"/>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row>
    <row r="472" spans="1:46" ht="16" x14ac:dyDescent="0.2">
      <c r="A472" s="19"/>
      <c r="B472" s="19"/>
      <c r="C472" s="19"/>
      <c r="D472" s="19"/>
      <c r="E472" s="19"/>
      <c r="F472" s="19"/>
      <c r="G472" s="19"/>
      <c r="H472" s="19"/>
      <c r="I472" s="19"/>
      <c r="J472" s="19"/>
      <c r="K472" s="19"/>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row>
    <row r="473" spans="1:46" ht="16" x14ac:dyDescent="0.2">
      <c r="A473" s="19"/>
      <c r="B473" s="19"/>
      <c r="C473" s="19"/>
      <c r="D473" s="19"/>
      <c r="E473" s="19"/>
      <c r="F473" s="19"/>
      <c r="G473" s="19"/>
      <c r="H473" s="19"/>
      <c r="I473" s="19"/>
      <c r="J473" s="19"/>
      <c r="K473" s="19"/>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row>
    <row r="474" spans="1:46" ht="16" x14ac:dyDescent="0.2">
      <c r="A474" s="19"/>
      <c r="B474" s="19"/>
      <c r="C474" s="19"/>
      <c r="D474" s="19"/>
      <c r="E474" s="19"/>
      <c r="F474" s="19"/>
      <c r="G474" s="19"/>
      <c r="H474" s="19"/>
      <c r="I474" s="19"/>
      <c r="J474" s="19"/>
      <c r="K474" s="19"/>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row>
    <row r="475" spans="1:46" ht="16" x14ac:dyDescent="0.2">
      <c r="A475" s="19"/>
      <c r="B475" s="19"/>
      <c r="C475" s="19"/>
      <c r="D475" s="19"/>
      <c r="E475" s="19"/>
      <c r="F475" s="19"/>
      <c r="G475" s="19"/>
      <c r="H475" s="19"/>
      <c r="I475" s="19"/>
      <c r="J475" s="19"/>
      <c r="K475" s="19"/>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row>
    <row r="476" spans="1:46" ht="16" x14ac:dyDescent="0.2">
      <c r="A476" s="19"/>
      <c r="B476" s="19"/>
      <c r="C476" s="19"/>
      <c r="D476" s="19"/>
      <c r="E476" s="19"/>
      <c r="F476" s="19"/>
      <c r="G476" s="19"/>
      <c r="H476" s="19"/>
      <c r="I476" s="19"/>
      <c r="J476" s="19"/>
      <c r="K476" s="19"/>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row>
    <row r="477" spans="1:46" ht="16" x14ac:dyDescent="0.2">
      <c r="A477" s="19"/>
      <c r="B477" s="19"/>
      <c r="C477" s="19"/>
      <c r="D477" s="19"/>
      <c r="E477" s="19"/>
      <c r="F477" s="19"/>
      <c r="G477" s="19"/>
      <c r="H477" s="19"/>
      <c r="I477" s="19"/>
      <c r="J477" s="19"/>
      <c r="K477" s="19"/>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row>
    <row r="478" spans="1:46" ht="16" x14ac:dyDescent="0.2">
      <c r="A478" s="19"/>
      <c r="B478" s="19"/>
      <c r="C478" s="19"/>
      <c r="D478" s="19"/>
      <c r="E478" s="19"/>
      <c r="F478" s="19"/>
      <c r="G478" s="19"/>
      <c r="H478" s="19"/>
      <c r="I478" s="19"/>
      <c r="J478" s="19"/>
      <c r="K478" s="19"/>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row>
    <row r="479" spans="1:46" ht="16" x14ac:dyDescent="0.2">
      <c r="A479" s="19"/>
      <c r="B479" s="19"/>
      <c r="C479" s="19"/>
      <c r="D479" s="19"/>
      <c r="E479" s="19"/>
      <c r="F479" s="19"/>
      <c r="G479" s="19"/>
      <c r="H479" s="19"/>
      <c r="I479" s="19"/>
      <c r="J479" s="19"/>
      <c r="K479" s="19"/>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row>
    <row r="480" spans="1:46" ht="16" x14ac:dyDescent="0.2">
      <c r="A480" s="19"/>
      <c r="B480" s="19"/>
      <c r="C480" s="19"/>
      <c r="D480" s="19"/>
      <c r="E480" s="19"/>
      <c r="F480" s="19"/>
      <c r="G480" s="19"/>
      <c r="H480" s="19"/>
      <c r="I480" s="19"/>
      <c r="J480" s="19"/>
      <c r="K480" s="19"/>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row>
    <row r="481" spans="1:46" ht="16" x14ac:dyDescent="0.2">
      <c r="A481" s="19"/>
      <c r="B481" s="19"/>
      <c r="C481" s="19"/>
      <c r="D481" s="19"/>
      <c r="E481" s="19"/>
      <c r="F481" s="19"/>
      <c r="G481" s="19"/>
      <c r="H481" s="19"/>
      <c r="I481" s="19"/>
      <c r="J481" s="19"/>
      <c r="K481" s="19"/>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row>
    <row r="482" spans="1:46" ht="16" x14ac:dyDescent="0.2">
      <c r="A482" s="19"/>
      <c r="B482" s="19"/>
      <c r="C482" s="19"/>
      <c r="D482" s="19"/>
      <c r="E482" s="19"/>
      <c r="F482" s="19"/>
      <c r="G482" s="19"/>
      <c r="H482" s="19"/>
      <c r="I482" s="19"/>
      <c r="J482" s="19"/>
      <c r="K482" s="19"/>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row>
    <row r="483" spans="1:46" ht="16" x14ac:dyDescent="0.2">
      <c r="A483" s="19"/>
      <c r="B483" s="19"/>
      <c r="C483" s="19"/>
      <c r="D483" s="19"/>
      <c r="E483" s="19"/>
      <c r="F483" s="19"/>
      <c r="G483" s="19"/>
      <c r="H483" s="19"/>
      <c r="I483" s="19"/>
      <c r="J483" s="19"/>
      <c r="K483" s="19"/>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row>
    <row r="484" spans="1:46" ht="16" x14ac:dyDescent="0.2">
      <c r="A484" s="19"/>
      <c r="B484" s="19"/>
      <c r="C484" s="19"/>
      <c r="D484" s="19"/>
      <c r="E484" s="19"/>
      <c r="F484" s="19"/>
      <c r="G484" s="19"/>
      <c r="H484" s="19"/>
      <c r="I484" s="19"/>
      <c r="J484" s="19"/>
      <c r="K484" s="19"/>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row>
    <row r="485" spans="1:46" ht="16" x14ac:dyDescent="0.2">
      <c r="A485" s="19"/>
      <c r="B485" s="19"/>
      <c r="C485" s="19"/>
      <c r="D485" s="19"/>
      <c r="E485" s="19"/>
      <c r="F485" s="19"/>
      <c r="G485" s="19"/>
      <c r="H485" s="19"/>
      <c r="I485" s="19"/>
      <c r="J485" s="19"/>
      <c r="K485" s="19"/>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row>
    <row r="486" spans="1:46" ht="16" x14ac:dyDescent="0.2">
      <c r="A486" s="19"/>
      <c r="B486" s="19"/>
      <c r="C486" s="19"/>
      <c r="D486" s="19"/>
      <c r="E486" s="19"/>
      <c r="F486" s="19"/>
      <c r="G486" s="19"/>
      <c r="H486" s="19"/>
      <c r="I486" s="19"/>
      <c r="J486" s="19"/>
      <c r="K486" s="19"/>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row>
    <row r="487" spans="1:46" ht="16" x14ac:dyDescent="0.2">
      <c r="A487" s="19"/>
      <c r="B487" s="19"/>
      <c r="C487" s="19"/>
      <c r="D487" s="19"/>
      <c r="E487" s="19"/>
      <c r="F487" s="19"/>
      <c r="G487" s="19"/>
      <c r="H487" s="19"/>
      <c r="I487" s="19"/>
      <c r="J487" s="19"/>
      <c r="K487" s="19"/>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row>
    <row r="488" spans="1:46" ht="16" x14ac:dyDescent="0.2">
      <c r="A488" s="19"/>
      <c r="B488" s="19"/>
      <c r="C488" s="19"/>
      <c r="D488" s="19"/>
      <c r="E488" s="19"/>
      <c r="F488" s="19"/>
      <c r="G488" s="19"/>
      <c r="H488" s="19"/>
      <c r="I488" s="19"/>
      <c r="J488" s="19"/>
      <c r="K488" s="19"/>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row>
    <row r="489" spans="1:46" ht="16" x14ac:dyDescent="0.2">
      <c r="A489" s="19"/>
      <c r="B489" s="19"/>
      <c r="C489" s="19"/>
      <c r="D489" s="19"/>
      <c r="E489" s="19"/>
      <c r="F489" s="19"/>
      <c r="G489" s="19"/>
      <c r="H489" s="19"/>
      <c r="I489" s="19"/>
      <c r="J489" s="19"/>
      <c r="K489" s="19"/>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row>
    <row r="490" spans="1:46" ht="16" x14ac:dyDescent="0.2">
      <c r="A490" s="19"/>
      <c r="B490" s="19"/>
      <c r="C490" s="19"/>
      <c r="D490" s="19"/>
      <c r="E490" s="19"/>
      <c r="F490" s="19"/>
      <c r="G490" s="19"/>
      <c r="H490" s="19"/>
      <c r="I490" s="19"/>
      <c r="J490" s="19"/>
      <c r="K490" s="19"/>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row>
    <row r="491" spans="1:46" ht="16" x14ac:dyDescent="0.2">
      <c r="A491" s="19"/>
      <c r="B491" s="19"/>
      <c r="C491" s="19"/>
      <c r="D491" s="19"/>
      <c r="E491" s="19"/>
      <c r="F491" s="19"/>
      <c r="G491" s="19"/>
      <c r="H491" s="19"/>
      <c r="I491" s="19"/>
      <c r="J491" s="19"/>
      <c r="K491" s="19"/>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row>
    <row r="492" spans="1:46" ht="16" x14ac:dyDescent="0.2">
      <c r="A492" s="19"/>
      <c r="B492" s="19"/>
      <c r="C492" s="19"/>
      <c r="D492" s="19"/>
      <c r="E492" s="19"/>
      <c r="F492" s="19"/>
      <c r="G492" s="19"/>
      <c r="H492" s="19"/>
      <c r="I492" s="19"/>
      <c r="J492" s="19"/>
      <c r="K492" s="19"/>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row>
    <row r="493" spans="1:46" ht="16" x14ac:dyDescent="0.2">
      <c r="A493" s="19"/>
      <c r="B493" s="19"/>
      <c r="C493" s="19"/>
      <c r="D493" s="19"/>
      <c r="E493" s="19"/>
      <c r="F493" s="19"/>
      <c r="G493" s="19"/>
      <c r="H493" s="19"/>
      <c r="I493" s="19"/>
      <c r="J493" s="19"/>
      <c r="K493" s="19"/>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row>
    <row r="494" spans="1:46" ht="16" x14ac:dyDescent="0.2">
      <c r="A494" s="19"/>
      <c r="B494" s="19"/>
      <c r="C494" s="19"/>
      <c r="D494" s="19"/>
      <c r="E494" s="19"/>
      <c r="F494" s="19"/>
      <c r="G494" s="19"/>
      <c r="H494" s="19"/>
      <c r="I494" s="19"/>
      <c r="J494" s="19"/>
      <c r="K494" s="19"/>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row>
    <row r="495" spans="1:46" ht="16" x14ac:dyDescent="0.2">
      <c r="A495" s="19"/>
      <c r="B495" s="19"/>
      <c r="C495" s="19"/>
      <c r="D495" s="19"/>
      <c r="E495" s="19"/>
      <c r="F495" s="19"/>
      <c r="G495" s="19"/>
      <c r="H495" s="19"/>
      <c r="I495" s="19"/>
      <c r="J495" s="19"/>
      <c r="K495" s="19"/>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row>
    <row r="496" spans="1:46" ht="16" x14ac:dyDescent="0.2">
      <c r="A496" s="19"/>
      <c r="B496" s="19"/>
      <c r="C496" s="19"/>
      <c r="D496" s="19"/>
      <c r="E496" s="19"/>
      <c r="F496" s="19"/>
      <c r="G496" s="19"/>
      <c r="H496" s="19"/>
      <c r="I496" s="19"/>
      <c r="J496" s="19"/>
      <c r="K496" s="19"/>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row>
    <row r="497" spans="1:46" ht="16" x14ac:dyDescent="0.2">
      <c r="A497" s="19"/>
      <c r="B497" s="19"/>
      <c r="C497" s="19"/>
      <c r="D497" s="19"/>
      <c r="E497" s="19"/>
      <c r="F497" s="19"/>
      <c r="G497" s="19"/>
      <c r="H497" s="19"/>
      <c r="I497" s="19"/>
      <c r="J497" s="19"/>
      <c r="K497" s="19"/>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row>
    <row r="498" spans="1:46" ht="16" x14ac:dyDescent="0.2">
      <c r="A498" s="19"/>
      <c r="B498" s="19"/>
      <c r="C498" s="19"/>
      <c r="D498" s="19"/>
      <c r="E498" s="19"/>
      <c r="F498" s="19"/>
      <c r="G498" s="19"/>
      <c r="H498" s="19"/>
      <c r="I498" s="19"/>
      <c r="J498" s="19"/>
      <c r="K498" s="19"/>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row>
    <row r="499" spans="1:46" ht="16" x14ac:dyDescent="0.2">
      <c r="A499" s="19"/>
      <c r="B499" s="19"/>
      <c r="C499" s="19"/>
      <c r="D499" s="19"/>
      <c r="E499" s="19"/>
      <c r="F499" s="19"/>
      <c r="G499" s="19"/>
      <c r="H499" s="19"/>
      <c r="I499" s="19"/>
      <c r="J499" s="19"/>
      <c r="K499" s="19"/>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row>
    <row r="500" spans="1:46" ht="16" x14ac:dyDescent="0.2">
      <c r="A500" s="19"/>
      <c r="B500" s="19"/>
      <c r="C500" s="19"/>
      <c r="D500" s="19"/>
      <c r="E500" s="19"/>
      <c r="F500" s="19"/>
      <c r="G500" s="19"/>
      <c r="H500" s="19"/>
      <c r="I500" s="19"/>
      <c r="J500" s="19"/>
      <c r="K500" s="19"/>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row>
    <row r="501" spans="1:46" ht="16" x14ac:dyDescent="0.2">
      <c r="A501" s="19"/>
      <c r="B501" s="19"/>
      <c r="C501" s="19"/>
      <c r="D501" s="19"/>
      <c r="E501" s="19"/>
      <c r="F501" s="19"/>
      <c r="G501" s="19"/>
      <c r="H501" s="19"/>
      <c r="I501" s="19"/>
      <c r="J501" s="19"/>
      <c r="K501" s="19"/>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row>
    <row r="502" spans="1:46" ht="16" x14ac:dyDescent="0.2">
      <c r="A502" s="19"/>
      <c r="B502" s="19"/>
      <c r="C502" s="19"/>
      <c r="D502" s="19"/>
      <c r="E502" s="19"/>
      <c r="F502" s="19"/>
      <c r="G502" s="19"/>
      <c r="H502" s="19"/>
      <c r="I502" s="19"/>
      <c r="J502" s="19"/>
      <c r="K502" s="19"/>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row>
    <row r="503" spans="1:46" ht="16" x14ac:dyDescent="0.2">
      <c r="A503" s="19"/>
      <c r="B503" s="19"/>
      <c r="C503" s="19"/>
      <c r="D503" s="19"/>
      <c r="E503" s="19"/>
      <c r="F503" s="19"/>
      <c r="G503" s="19"/>
      <c r="H503" s="19"/>
      <c r="I503" s="19"/>
      <c r="J503" s="19"/>
      <c r="K503" s="19"/>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row>
    <row r="504" spans="1:46" ht="16" x14ac:dyDescent="0.2">
      <c r="A504" s="19"/>
      <c r="B504" s="19"/>
      <c r="C504" s="19"/>
      <c r="D504" s="19"/>
      <c r="E504" s="19"/>
      <c r="F504" s="19"/>
      <c r="G504" s="19"/>
      <c r="H504" s="19"/>
      <c r="I504" s="19"/>
      <c r="J504" s="19"/>
      <c r="K504" s="19"/>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row>
    <row r="505" spans="1:46" ht="16" x14ac:dyDescent="0.2">
      <c r="A505" s="19"/>
      <c r="B505" s="19"/>
      <c r="C505" s="19"/>
      <c r="D505" s="19"/>
      <c r="E505" s="19"/>
      <c r="F505" s="19"/>
      <c r="G505" s="19"/>
      <c r="H505" s="19"/>
      <c r="I505" s="19"/>
      <c r="J505" s="19"/>
      <c r="K505" s="19"/>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row>
    <row r="506" spans="1:46" ht="16" x14ac:dyDescent="0.2">
      <c r="A506" s="19"/>
      <c r="B506" s="19"/>
      <c r="C506" s="19"/>
      <c r="D506" s="19"/>
      <c r="E506" s="19"/>
      <c r="F506" s="19"/>
      <c r="G506" s="19"/>
      <c r="H506" s="19"/>
      <c r="I506" s="19"/>
      <c r="J506" s="19"/>
      <c r="K506" s="19"/>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row>
    <row r="507" spans="1:46" ht="16" x14ac:dyDescent="0.2">
      <c r="A507" s="19"/>
      <c r="B507" s="19"/>
      <c r="C507" s="19"/>
      <c r="D507" s="19"/>
      <c r="E507" s="19"/>
      <c r="F507" s="19"/>
      <c r="G507" s="19"/>
      <c r="H507" s="19"/>
      <c r="I507" s="19"/>
      <c r="J507" s="19"/>
      <c r="K507" s="19"/>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row>
    <row r="508" spans="1:46" ht="16" x14ac:dyDescent="0.2">
      <c r="A508" s="19"/>
      <c r="B508" s="19"/>
      <c r="C508" s="19"/>
      <c r="D508" s="19"/>
      <c r="E508" s="19"/>
      <c r="F508" s="19"/>
      <c r="G508" s="19"/>
      <c r="H508" s="19"/>
      <c r="I508" s="19"/>
      <c r="J508" s="19"/>
      <c r="K508" s="19"/>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row>
    <row r="509" spans="1:46" ht="16" x14ac:dyDescent="0.2">
      <c r="A509" s="19"/>
      <c r="B509" s="19"/>
      <c r="C509" s="19"/>
      <c r="D509" s="19"/>
      <c r="E509" s="19"/>
      <c r="F509" s="19"/>
      <c r="G509" s="19"/>
      <c r="H509" s="19"/>
      <c r="I509" s="19"/>
      <c r="J509" s="19"/>
      <c r="K509" s="19"/>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row>
    <row r="510" spans="1:46" ht="16" x14ac:dyDescent="0.2">
      <c r="A510" s="19"/>
      <c r="B510" s="19"/>
      <c r="C510" s="19"/>
      <c r="D510" s="19"/>
      <c r="E510" s="19"/>
      <c r="F510" s="19"/>
      <c r="G510" s="19"/>
      <c r="H510" s="19"/>
      <c r="I510" s="19"/>
      <c r="J510" s="19"/>
      <c r="K510" s="19"/>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row>
    <row r="511" spans="1:46" ht="16" x14ac:dyDescent="0.2">
      <c r="A511" s="19"/>
      <c r="B511" s="19"/>
      <c r="C511" s="19"/>
      <c r="D511" s="19"/>
      <c r="E511" s="19"/>
      <c r="F511" s="19"/>
      <c r="G511" s="19"/>
      <c r="H511" s="19"/>
      <c r="I511" s="19"/>
      <c r="J511" s="19"/>
      <c r="K511" s="19"/>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row>
    <row r="512" spans="1:46" ht="16" x14ac:dyDescent="0.2">
      <c r="A512" s="19"/>
      <c r="B512" s="19"/>
      <c r="C512" s="19"/>
      <c r="D512" s="19"/>
      <c r="E512" s="19"/>
      <c r="F512" s="19"/>
      <c r="G512" s="19"/>
      <c r="H512" s="19"/>
      <c r="I512" s="19"/>
      <c r="J512" s="19"/>
      <c r="K512" s="19"/>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row>
    <row r="513" spans="1:46" ht="16" x14ac:dyDescent="0.2">
      <c r="A513" s="19"/>
      <c r="B513" s="19"/>
      <c r="C513" s="19"/>
      <c r="D513" s="19"/>
      <c r="E513" s="19"/>
      <c r="F513" s="19"/>
      <c r="G513" s="19"/>
      <c r="H513" s="19"/>
      <c r="I513" s="19"/>
      <c r="J513" s="19"/>
      <c r="K513" s="19"/>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row>
    <row r="514" spans="1:46" ht="16" x14ac:dyDescent="0.2">
      <c r="A514" s="19"/>
      <c r="B514" s="19"/>
      <c r="C514" s="19"/>
      <c r="D514" s="19"/>
      <c r="E514" s="19"/>
      <c r="F514" s="19"/>
      <c r="G514" s="19"/>
      <c r="H514" s="19"/>
      <c r="I514" s="19"/>
      <c r="J514" s="19"/>
      <c r="K514" s="19"/>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row>
    <row r="515" spans="1:46" ht="16" x14ac:dyDescent="0.2">
      <c r="A515" s="19"/>
      <c r="B515" s="19"/>
      <c r="C515" s="19"/>
      <c r="D515" s="19"/>
      <c r="E515" s="19"/>
      <c r="F515" s="19"/>
      <c r="G515" s="19"/>
      <c r="H515" s="19"/>
      <c r="I515" s="19"/>
      <c r="J515" s="19"/>
      <c r="K515" s="19"/>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row>
    <row r="516" spans="1:46" ht="16" x14ac:dyDescent="0.2">
      <c r="A516" s="19"/>
      <c r="B516" s="19"/>
      <c r="C516" s="19"/>
      <c r="D516" s="19"/>
      <c r="E516" s="19"/>
      <c r="F516" s="19"/>
      <c r="G516" s="19"/>
      <c r="H516" s="19"/>
      <c r="I516" s="19"/>
      <c r="J516" s="19"/>
      <c r="K516" s="19"/>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row>
    <row r="517" spans="1:46" ht="16" x14ac:dyDescent="0.2">
      <c r="A517" s="19"/>
      <c r="B517" s="19"/>
      <c r="C517" s="19"/>
      <c r="D517" s="19"/>
      <c r="E517" s="19"/>
      <c r="F517" s="19"/>
      <c r="G517" s="19"/>
      <c r="H517" s="19"/>
      <c r="I517" s="19"/>
      <c r="J517" s="19"/>
      <c r="K517" s="19"/>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row>
    <row r="518" spans="1:46" ht="16" x14ac:dyDescent="0.2">
      <c r="A518" s="19"/>
      <c r="B518" s="19"/>
      <c r="C518" s="19"/>
      <c r="D518" s="19"/>
      <c r="E518" s="19"/>
      <c r="F518" s="19"/>
      <c r="G518" s="19"/>
      <c r="H518" s="19"/>
      <c r="I518" s="19"/>
      <c r="J518" s="19"/>
      <c r="K518" s="19"/>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row>
    <row r="519" spans="1:46" ht="16" x14ac:dyDescent="0.2">
      <c r="A519" s="19"/>
      <c r="B519" s="19"/>
      <c r="C519" s="19"/>
      <c r="D519" s="19"/>
      <c r="E519" s="19"/>
      <c r="F519" s="19"/>
      <c r="G519" s="19"/>
      <c r="H519" s="19"/>
      <c r="I519" s="19"/>
      <c r="J519" s="19"/>
      <c r="K519" s="19"/>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row>
    <row r="520" spans="1:46" ht="16" x14ac:dyDescent="0.2">
      <c r="A520" s="19"/>
      <c r="B520" s="19"/>
      <c r="C520" s="19"/>
      <c r="D520" s="19"/>
      <c r="E520" s="19"/>
      <c r="F520" s="19"/>
      <c r="G520" s="19"/>
      <c r="H520" s="19"/>
      <c r="I520" s="19"/>
      <c r="J520" s="19"/>
      <c r="K520" s="19"/>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row>
    <row r="521" spans="1:46" ht="16" x14ac:dyDescent="0.2">
      <c r="A521" s="19"/>
      <c r="B521" s="19"/>
      <c r="C521" s="19"/>
      <c r="D521" s="19"/>
      <c r="E521" s="19"/>
      <c r="F521" s="19"/>
      <c r="G521" s="19"/>
      <c r="H521" s="19"/>
      <c r="I521" s="19"/>
      <c r="J521" s="19"/>
      <c r="K521" s="19"/>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row>
    <row r="522" spans="1:46" ht="16" x14ac:dyDescent="0.2">
      <c r="A522" s="19"/>
      <c r="B522" s="19"/>
      <c r="C522" s="19"/>
      <c r="D522" s="19"/>
      <c r="E522" s="19"/>
      <c r="F522" s="19"/>
      <c r="G522" s="19"/>
      <c r="H522" s="19"/>
      <c r="I522" s="19"/>
      <c r="J522" s="19"/>
      <c r="K522" s="19"/>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row>
    <row r="523" spans="1:46" ht="16" x14ac:dyDescent="0.2">
      <c r="A523" s="19"/>
      <c r="B523" s="19"/>
      <c r="C523" s="19"/>
      <c r="D523" s="19"/>
      <c r="E523" s="19"/>
      <c r="F523" s="19"/>
      <c r="G523" s="19"/>
      <c r="H523" s="19"/>
      <c r="I523" s="19"/>
      <c r="J523" s="19"/>
      <c r="K523" s="19"/>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row>
    <row r="524" spans="1:46" ht="16" x14ac:dyDescent="0.2">
      <c r="A524" s="19"/>
      <c r="B524" s="19"/>
      <c r="C524" s="19"/>
      <c r="D524" s="19"/>
      <c r="E524" s="19"/>
      <c r="F524" s="19"/>
      <c r="G524" s="19"/>
      <c r="H524" s="19"/>
      <c r="I524" s="19"/>
      <c r="J524" s="19"/>
      <c r="K524" s="19"/>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row>
    <row r="525" spans="1:46" ht="16" x14ac:dyDescent="0.2">
      <c r="A525" s="19"/>
      <c r="B525" s="19"/>
      <c r="C525" s="19"/>
      <c r="D525" s="19"/>
      <c r="E525" s="19"/>
      <c r="F525" s="19"/>
      <c r="G525" s="19"/>
      <c r="H525" s="19"/>
      <c r="I525" s="19"/>
      <c r="J525" s="19"/>
      <c r="K525" s="19"/>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row>
    <row r="526" spans="1:46" ht="16" x14ac:dyDescent="0.2">
      <c r="A526" s="19"/>
      <c r="B526" s="19"/>
      <c r="C526" s="19"/>
      <c r="D526" s="19"/>
      <c r="E526" s="19"/>
      <c r="F526" s="19"/>
      <c r="G526" s="19"/>
      <c r="H526" s="19"/>
      <c r="I526" s="19"/>
      <c r="J526" s="19"/>
      <c r="K526" s="19"/>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row>
    <row r="527" spans="1:46" ht="16" x14ac:dyDescent="0.2">
      <c r="A527" s="19"/>
      <c r="B527" s="19"/>
      <c r="C527" s="19"/>
      <c r="D527" s="19"/>
      <c r="E527" s="19"/>
      <c r="F527" s="19"/>
      <c r="G527" s="19"/>
      <c r="H527" s="19"/>
      <c r="I527" s="19"/>
      <c r="J527" s="19"/>
      <c r="K527" s="19"/>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row>
    <row r="528" spans="1:46" ht="16" x14ac:dyDescent="0.2">
      <c r="A528" s="19"/>
      <c r="B528" s="19"/>
      <c r="C528" s="19"/>
      <c r="D528" s="19"/>
      <c r="E528" s="19"/>
      <c r="F528" s="19"/>
      <c r="G528" s="19"/>
      <c r="H528" s="19"/>
      <c r="I528" s="19"/>
      <c r="J528" s="19"/>
      <c r="K528" s="19"/>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row>
    <row r="529" spans="1:46" ht="16" x14ac:dyDescent="0.2">
      <c r="A529" s="19"/>
      <c r="B529" s="19"/>
      <c r="C529" s="19"/>
      <c r="D529" s="19"/>
      <c r="E529" s="19"/>
      <c r="F529" s="19"/>
      <c r="G529" s="19"/>
      <c r="H529" s="19"/>
      <c r="I529" s="19"/>
      <c r="J529" s="19"/>
      <c r="K529" s="19"/>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row>
    <row r="530" spans="1:46" ht="16" x14ac:dyDescent="0.2">
      <c r="A530" s="19"/>
      <c r="B530" s="19"/>
      <c r="C530" s="19"/>
      <c r="D530" s="19"/>
      <c r="E530" s="19"/>
      <c r="F530" s="19"/>
      <c r="G530" s="19"/>
      <c r="H530" s="19"/>
      <c r="I530" s="19"/>
      <c r="J530" s="19"/>
      <c r="K530" s="19"/>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row>
    <row r="531" spans="1:46" ht="16" x14ac:dyDescent="0.2">
      <c r="A531" s="19"/>
      <c r="B531" s="19"/>
      <c r="C531" s="19"/>
      <c r="D531" s="19"/>
      <c r="E531" s="19"/>
      <c r="F531" s="19"/>
      <c r="G531" s="19"/>
      <c r="H531" s="19"/>
      <c r="I531" s="19"/>
      <c r="J531" s="19"/>
      <c r="K531" s="19"/>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row>
    <row r="532" spans="1:46" ht="16" x14ac:dyDescent="0.2">
      <c r="A532" s="19"/>
      <c r="B532" s="19"/>
      <c r="C532" s="19"/>
      <c r="D532" s="19"/>
      <c r="E532" s="19"/>
      <c r="F532" s="19"/>
      <c r="G532" s="19"/>
      <c r="H532" s="19"/>
      <c r="I532" s="19"/>
      <c r="J532" s="19"/>
      <c r="K532" s="19"/>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row>
    <row r="533" spans="1:46" ht="16" x14ac:dyDescent="0.2">
      <c r="A533" s="19"/>
      <c r="B533" s="19"/>
      <c r="C533" s="19"/>
      <c r="D533" s="19"/>
      <c r="E533" s="19"/>
      <c r="F533" s="19"/>
      <c r="G533" s="19"/>
      <c r="H533" s="19"/>
      <c r="I533" s="19"/>
      <c r="J533" s="19"/>
      <c r="K533" s="19"/>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row>
    <row r="534" spans="1:46" ht="16" x14ac:dyDescent="0.2">
      <c r="A534" s="19"/>
      <c r="B534" s="19"/>
      <c r="C534" s="19"/>
      <c r="D534" s="19"/>
      <c r="E534" s="19"/>
      <c r="F534" s="19"/>
      <c r="G534" s="19"/>
      <c r="H534" s="19"/>
      <c r="I534" s="19"/>
      <c r="J534" s="19"/>
      <c r="K534" s="19"/>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row>
    <row r="535" spans="1:46" ht="16" x14ac:dyDescent="0.2">
      <c r="A535" s="19"/>
      <c r="B535" s="19"/>
      <c r="C535" s="19"/>
      <c r="D535" s="19"/>
      <c r="E535" s="19"/>
      <c r="F535" s="19"/>
      <c r="G535" s="19"/>
      <c r="H535" s="19"/>
      <c r="I535" s="19"/>
      <c r="J535" s="19"/>
      <c r="K535" s="19"/>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row>
    <row r="536" spans="1:46" ht="16" x14ac:dyDescent="0.2">
      <c r="A536" s="19"/>
      <c r="B536" s="19"/>
      <c r="C536" s="19"/>
      <c r="D536" s="19"/>
      <c r="E536" s="19"/>
      <c r="F536" s="19"/>
      <c r="G536" s="19"/>
      <c r="H536" s="19"/>
      <c r="I536" s="19"/>
      <c r="J536" s="19"/>
      <c r="K536" s="19"/>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row>
    <row r="537" spans="1:46" ht="16" x14ac:dyDescent="0.2">
      <c r="A537" s="19"/>
      <c r="B537" s="19"/>
      <c r="C537" s="19"/>
      <c r="D537" s="19"/>
      <c r="E537" s="19"/>
      <c r="F537" s="19"/>
      <c r="G537" s="19"/>
      <c r="H537" s="19"/>
      <c r="I537" s="19"/>
      <c r="J537" s="19"/>
      <c r="K537" s="19"/>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row>
    <row r="538" spans="1:46" ht="16" x14ac:dyDescent="0.2">
      <c r="A538" s="19"/>
      <c r="B538" s="19"/>
      <c r="C538" s="19"/>
      <c r="D538" s="19"/>
      <c r="E538" s="19"/>
      <c r="F538" s="19"/>
      <c r="G538" s="19"/>
      <c r="H538" s="19"/>
      <c r="I538" s="19"/>
      <c r="J538" s="19"/>
      <c r="K538" s="19"/>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row>
    <row r="539" spans="1:46" ht="16" x14ac:dyDescent="0.2">
      <c r="A539" s="19"/>
      <c r="B539" s="19"/>
      <c r="C539" s="19"/>
      <c r="D539" s="19"/>
      <c r="E539" s="19"/>
      <c r="F539" s="19"/>
      <c r="G539" s="19"/>
      <c r="H539" s="19"/>
      <c r="I539" s="19"/>
      <c r="J539" s="19"/>
      <c r="K539" s="19"/>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row>
    <row r="540" spans="1:46" ht="16" x14ac:dyDescent="0.2">
      <c r="A540" s="19"/>
      <c r="B540" s="19"/>
      <c r="C540" s="19"/>
      <c r="D540" s="19"/>
      <c r="E540" s="19"/>
      <c r="F540" s="19"/>
      <c r="G540" s="19"/>
      <c r="H540" s="19"/>
      <c r="I540" s="19"/>
      <c r="J540" s="19"/>
      <c r="K540" s="19"/>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row>
    <row r="541" spans="1:46" ht="16" x14ac:dyDescent="0.2">
      <c r="A541" s="19"/>
      <c r="B541" s="19"/>
      <c r="C541" s="19"/>
      <c r="D541" s="19"/>
      <c r="E541" s="19"/>
      <c r="F541" s="19"/>
      <c r="G541" s="19"/>
      <c r="H541" s="19"/>
      <c r="I541" s="19"/>
      <c r="J541" s="19"/>
      <c r="K541" s="19"/>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row>
    <row r="542" spans="1:46" ht="16" x14ac:dyDescent="0.2">
      <c r="A542" s="19"/>
      <c r="B542" s="19"/>
      <c r="C542" s="19"/>
      <c r="D542" s="19"/>
      <c r="E542" s="19"/>
      <c r="F542" s="19"/>
      <c r="G542" s="19"/>
      <c r="H542" s="19"/>
      <c r="I542" s="19"/>
      <c r="J542" s="19"/>
      <c r="K542" s="19"/>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row>
    <row r="543" spans="1:46" ht="16" x14ac:dyDescent="0.2">
      <c r="A543" s="19"/>
      <c r="B543" s="19"/>
      <c r="C543" s="19"/>
      <c r="D543" s="19"/>
      <c r="E543" s="19"/>
      <c r="F543" s="19"/>
      <c r="G543" s="19"/>
      <c r="H543" s="19"/>
      <c r="I543" s="19"/>
      <c r="J543" s="19"/>
      <c r="K543" s="19"/>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row>
    <row r="544" spans="1:46" ht="16" x14ac:dyDescent="0.2">
      <c r="A544" s="19"/>
      <c r="B544" s="19"/>
      <c r="C544" s="19"/>
      <c r="D544" s="19"/>
      <c r="E544" s="19"/>
      <c r="F544" s="19"/>
      <c r="G544" s="19"/>
      <c r="H544" s="19"/>
      <c r="I544" s="19"/>
      <c r="J544" s="19"/>
      <c r="K544" s="19"/>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row>
    <row r="545" spans="1:46" ht="16" x14ac:dyDescent="0.2">
      <c r="A545" s="19"/>
      <c r="B545" s="19"/>
      <c r="C545" s="19"/>
      <c r="D545" s="19"/>
      <c r="E545" s="19"/>
      <c r="F545" s="19"/>
      <c r="G545" s="19"/>
      <c r="H545" s="19"/>
      <c r="I545" s="19"/>
      <c r="J545" s="19"/>
      <c r="K545" s="19"/>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row>
    <row r="546" spans="1:46" ht="16" x14ac:dyDescent="0.2">
      <c r="A546" s="19"/>
      <c r="B546" s="19"/>
      <c r="C546" s="19"/>
      <c r="D546" s="19"/>
      <c r="E546" s="19"/>
      <c r="F546" s="19"/>
      <c r="G546" s="19"/>
      <c r="H546" s="19"/>
      <c r="I546" s="19"/>
      <c r="J546" s="19"/>
      <c r="K546" s="19"/>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row>
    <row r="547" spans="1:46" ht="16" x14ac:dyDescent="0.2">
      <c r="A547" s="19"/>
      <c r="B547" s="19"/>
      <c r="C547" s="19"/>
      <c r="D547" s="19"/>
      <c r="E547" s="19"/>
      <c r="F547" s="19"/>
      <c r="G547" s="19"/>
      <c r="H547" s="19"/>
      <c r="I547" s="19"/>
      <c r="J547" s="19"/>
      <c r="K547" s="19"/>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row>
    <row r="548" spans="1:46" ht="16" x14ac:dyDescent="0.2">
      <c r="A548" s="19"/>
      <c r="B548" s="19"/>
      <c r="C548" s="19"/>
      <c r="D548" s="19"/>
      <c r="E548" s="19"/>
      <c r="F548" s="19"/>
      <c r="G548" s="19"/>
      <c r="H548" s="19"/>
      <c r="I548" s="19"/>
      <c r="J548" s="19"/>
      <c r="K548" s="19"/>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row>
    <row r="549" spans="1:46" ht="16" x14ac:dyDescent="0.2">
      <c r="A549" s="19"/>
      <c r="B549" s="19"/>
      <c r="C549" s="19"/>
      <c r="D549" s="19"/>
      <c r="E549" s="19"/>
      <c r="F549" s="19"/>
      <c r="G549" s="19"/>
      <c r="H549" s="19"/>
      <c r="I549" s="19"/>
      <c r="J549" s="19"/>
      <c r="K549" s="19"/>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row>
    <row r="550" spans="1:46" ht="16" x14ac:dyDescent="0.2">
      <c r="A550" s="19"/>
      <c r="B550" s="19"/>
      <c r="C550" s="19"/>
      <c r="D550" s="19"/>
      <c r="E550" s="19"/>
      <c r="F550" s="19"/>
      <c r="G550" s="19"/>
      <c r="H550" s="19"/>
      <c r="I550" s="19"/>
      <c r="J550" s="19"/>
      <c r="K550" s="19"/>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row>
    <row r="551" spans="1:46" ht="16" x14ac:dyDescent="0.2">
      <c r="A551" s="19"/>
      <c r="B551" s="19"/>
      <c r="C551" s="19"/>
      <c r="D551" s="19"/>
      <c r="E551" s="19"/>
      <c r="F551" s="19"/>
      <c r="G551" s="19"/>
      <c r="H551" s="19"/>
      <c r="I551" s="19"/>
      <c r="J551" s="19"/>
      <c r="K551" s="19"/>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row>
    <row r="552" spans="1:46" ht="16" x14ac:dyDescent="0.2">
      <c r="A552" s="19"/>
      <c r="B552" s="19"/>
      <c r="C552" s="19"/>
      <c r="D552" s="19"/>
      <c r="E552" s="19"/>
      <c r="F552" s="19"/>
      <c r="G552" s="19"/>
      <c r="H552" s="19"/>
      <c r="I552" s="19"/>
      <c r="J552" s="19"/>
      <c r="K552" s="19"/>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row>
    <row r="553" spans="1:46" ht="16" x14ac:dyDescent="0.2">
      <c r="A553" s="19"/>
      <c r="B553" s="19"/>
      <c r="C553" s="19"/>
      <c r="D553" s="19"/>
      <c r="E553" s="19"/>
      <c r="F553" s="19"/>
      <c r="G553" s="19"/>
      <c r="H553" s="19"/>
      <c r="I553" s="19"/>
      <c r="J553" s="19"/>
      <c r="K553" s="19"/>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row>
    <row r="554" spans="1:46" ht="16" x14ac:dyDescent="0.2">
      <c r="A554" s="19"/>
      <c r="B554" s="19"/>
      <c r="C554" s="19"/>
      <c r="D554" s="19"/>
      <c r="E554" s="19"/>
      <c r="F554" s="19"/>
      <c r="G554" s="19"/>
      <c r="H554" s="19"/>
      <c r="I554" s="19"/>
      <c r="J554" s="19"/>
      <c r="K554" s="19"/>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row>
    <row r="555" spans="1:46" ht="16" x14ac:dyDescent="0.2">
      <c r="A555" s="19"/>
      <c r="B555" s="19"/>
      <c r="C555" s="19"/>
      <c r="D555" s="19"/>
      <c r="E555" s="19"/>
      <c r="F555" s="19"/>
      <c r="G555" s="19"/>
      <c r="H555" s="19"/>
      <c r="I555" s="19"/>
      <c r="J555" s="19"/>
      <c r="K555" s="19"/>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row>
    <row r="556" spans="1:46" ht="16" x14ac:dyDescent="0.2">
      <c r="A556" s="19"/>
      <c r="B556" s="19"/>
      <c r="C556" s="19"/>
      <c r="D556" s="19"/>
      <c r="E556" s="19"/>
      <c r="F556" s="19"/>
      <c r="G556" s="19"/>
      <c r="H556" s="19"/>
      <c r="I556" s="19"/>
      <c r="J556" s="19"/>
      <c r="K556" s="19"/>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row>
    <row r="557" spans="1:46" ht="16" x14ac:dyDescent="0.2">
      <c r="A557" s="19"/>
      <c r="B557" s="19"/>
      <c r="C557" s="19"/>
      <c r="D557" s="19"/>
      <c r="E557" s="19"/>
      <c r="F557" s="19"/>
      <c r="G557" s="19"/>
      <c r="H557" s="19"/>
      <c r="I557" s="19"/>
      <c r="J557" s="19"/>
      <c r="K557" s="19"/>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row>
    <row r="558" spans="1:46" ht="16" x14ac:dyDescent="0.2">
      <c r="A558" s="19"/>
      <c r="B558" s="19"/>
      <c r="C558" s="19"/>
      <c r="D558" s="19"/>
      <c r="E558" s="19"/>
      <c r="F558" s="19"/>
      <c r="G558" s="19"/>
      <c r="H558" s="19"/>
      <c r="I558" s="19"/>
      <c r="J558" s="19"/>
      <c r="K558" s="19"/>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row>
    <row r="559" spans="1:46" ht="16" x14ac:dyDescent="0.2">
      <c r="A559" s="19"/>
      <c r="B559" s="19"/>
      <c r="C559" s="19"/>
      <c r="D559" s="19"/>
      <c r="E559" s="19"/>
      <c r="F559" s="19"/>
      <c r="G559" s="19"/>
      <c r="H559" s="19"/>
      <c r="I559" s="19"/>
      <c r="J559" s="19"/>
      <c r="K559" s="19"/>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row>
    <row r="560" spans="1:46" ht="16" x14ac:dyDescent="0.2">
      <c r="A560" s="19"/>
      <c r="B560" s="19"/>
      <c r="C560" s="19"/>
      <c r="D560" s="19"/>
      <c r="E560" s="19"/>
      <c r="F560" s="19"/>
      <c r="G560" s="19"/>
      <c r="H560" s="19"/>
      <c r="I560" s="19"/>
      <c r="J560" s="19"/>
      <c r="K560" s="19"/>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row>
    <row r="561" spans="1:46" ht="16" x14ac:dyDescent="0.2">
      <c r="A561" s="19"/>
      <c r="B561" s="19"/>
      <c r="C561" s="19"/>
      <c r="D561" s="19"/>
      <c r="E561" s="19"/>
      <c r="F561" s="19"/>
      <c r="G561" s="19"/>
      <c r="H561" s="19"/>
      <c r="I561" s="19"/>
      <c r="J561" s="19"/>
      <c r="K561" s="19"/>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row>
    <row r="562" spans="1:46" ht="16" x14ac:dyDescent="0.2">
      <c r="A562" s="19"/>
      <c r="B562" s="19"/>
      <c r="C562" s="19"/>
      <c r="D562" s="19"/>
      <c r="E562" s="19"/>
      <c r="F562" s="19"/>
      <c r="G562" s="19"/>
      <c r="H562" s="19"/>
      <c r="I562" s="19"/>
      <c r="J562" s="19"/>
      <c r="K562" s="19"/>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row>
    <row r="563" spans="1:46" ht="16" x14ac:dyDescent="0.2">
      <c r="A563" s="19"/>
      <c r="B563" s="19"/>
      <c r="C563" s="19"/>
      <c r="D563" s="19"/>
      <c r="E563" s="19"/>
      <c r="F563" s="19"/>
      <c r="G563" s="19"/>
      <c r="H563" s="19"/>
      <c r="I563" s="19"/>
      <c r="J563" s="19"/>
      <c r="K563" s="19"/>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row>
    <row r="564" spans="1:46" ht="16" x14ac:dyDescent="0.2">
      <c r="A564" s="19"/>
      <c r="B564" s="19"/>
      <c r="C564" s="19"/>
      <c r="D564" s="19"/>
      <c r="E564" s="19"/>
      <c r="F564" s="19"/>
      <c r="G564" s="19"/>
      <c r="H564" s="19"/>
      <c r="I564" s="19"/>
      <c r="J564" s="19"/>
      <c r="K564" s="19"/>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row>
    <row r="565" spans="1:46" ht="16" x14ac:dyDescent="0.2">
      <c r="A565" s="19"/>
      <c r="B565" s="19"/>
      <c r="C565" s="19"/>
      <c r="D565" s="19"/>
      <c r="E565" s="19"/>
      <c r="F565" s="19"/>
      <c r="G565" s="19"/>
      <c r="H565" s="19"/>
      <c r="I565" s="19"/>
      <c r="J565" s="19"/>
      <c r="K565" s="19"/>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row>
    <row r="566" spans="1:46" ht="16" x14ac:dyDescent="0.2">
      <c r="A566" s="19"/>
      <c r="B566" s="19"/>
      <c r="C566" s="19"/>
      <c r="D566" s="19"/>
      <c r="E566" s="19"/>
      <c r="F566" s="19"/>
      <c r="G566" s="19"/>
      <c r="H566" s="19"/>
      <c r="I566" s="19"/>
      <c r="J566" s="19"/>
      <c r="K566" s="19"/>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row>
    <row r="567" spans="1:46" ht="16" x14ac:dyDescent="0.2">
      <c r="A567" s="19"/>
      <c r="B567" s="19"/>
      <c r="C567" s="19"/>
      <c r="D567" s="19"/>
      <c r="E567" s="19"/>
      <c r="F567" s="19"/>
      <c r="G567" s="19"/>
      <c r="H567" s="19"/>
      <c r="I567" s="19"/>
      <c r="J567" s="19"/>
      <c r="K567" s="19"/>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row>
    <row r="568" spans="1:46" ht="16" x14ac:dyDescent="0.2">
      <c r="A568" s="19"/>
      <c r="B568" s="19"/>
      <c r="C568" s="19"/>
      <c r="D568" s="19"/>
      <c r="E568" s="19"/>
      <c r="F568" s="19"/>
      <c r="G568" s="19"/>
      <c r="H568" s="19"/>
      <c r="I568" s="19"/>
      <c r="J568" s="19"/>
      <c r="K568" s="19"/>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row>
    <row r="569" spans="1:46" ht="16" x14ac:dyDescent="0.2">
      <c r="A569" s="19"/>
      <c r="B569" s="19"/>
      <c r="C569" s="19"/>
      <c r="D569" s="19"/>
      <c r="E569" s="19"/>
      <c r="F569" s="19"/>
      <c r="G569" s="19"/>
      <c r="H569" s="19"/>
      <c r="I569" s="19"/>
      <c r="J569" s="19"/>
      <c r="K569" s="19"/>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row>
    <row r="570" spans="1:46" ht="16" x14ac:dyDescent="0.2">
      <c r="A570" s="19"/>
      <c r="B570" s="19"/>
      <c r="C570" s="19"/>
      <c r="D570" s="19"/>
      <c r="E570" s="19"/>
      <c r="F570" s="19"/>
      <c r="G570" s="19"/>
      <c r="H570" s="19"/>
      <c r="I570" s="19"/>
      <c r="J570" s="19"/>
      <c r="K570" s="19"/>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row>
    <row r="571" spans="1:46" ht="16" x14ac:dyDescent="0.2">
      <c r="A571" s="19"/>
      <c r="B571" s="19"/>
      <c r="C571" s="19"/>
      <c r="D571" s="19"/>
      <c r="E571" s="19"/>
      <c r="F571" s="19"/>
      <c r="G571" s="19"/>
      <c r="H571" s="19"/>
      <c r="I571" s="19"/>
      <c r="J571" s="19"/>
      <c r="K571" s="19"/>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row>
    <row r="572" spans="1:46" ht="16" x14ac:dyDescent="0.2">
      <c r="A572" s="19"/>
      <c r="B572" s="19"/>
      <c r="C572" s="19"/>
      <c r="D572" s="19"/>
      <c r="E572" s="19"/>
      <c r="F572" s="19"/>
      <c r="G572" s="19"/>
      <c r="H572" s="19"/>
      <c r="I572" s="19"/>
      <c r="J572" s="19"/>
      <c r="K572" s="19"/>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row>
    <row r="573" spans="1:46" ht="16" x14ac:dyDescent="0.2">
      <c r="A573" s="19"/>
      <c r="B573" s="19"/>
      <c r="C573" s="19"/>
      <c r="D573" s="19"/>
      <c r="E573" s="19"/>
      <c r="F573" s="19"/>
      <c r="G573" s="19"/>
      <c r="H573" s="19"/>
      <c r="I573" s="19"/>
      <c r="J573" s="19"/>
      <c r="K573" s="19"/>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row>
    <row r="574" spans="1:46" ht="16" x14ac:dyDescent="0.2">
      <c r="A574" s="19"/>
      <c r="B574" s="19"/>
      <c r="C574" s="19"/>
      <c r="D574" s="19"/>
      <c r="E574" s="19"/>
      <c r="F574" s="19"/>
      <c r="G574" s="19"/>
      <c r="H574" s="19"/>
      <c r="I574" s="19"/>
      <c r="J574" s="19"/>
      <c r="K574" s="19"/>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row>
    <row r="575" spans="1:46" ht="16" x14ac:dyDescent="0.2">
      <c r="A575" s="19"/>
      <c r="B575" s="19"/>
      <c r="C575" s="19"/>
      <c r="D575" s="19"/>
      <c r="E575" s="19"/>
      <c r="F575" s="19"/>
      <c r="G575" s="19"/>
      <c r="H575" s="19"/>
      <c r="I575" s="19"/>
      <c r="J575" s="19"/>
      <c r="K575" s="19"/>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row>
    <row r="576" spans="1:46" ht="16" x14ac:dyDescent="0.2">
      <c r="A576" s="19"/>
      <c r="B576" s="19"/>
      <c r="C576" s="19"/>
      <c r="D576" s="19"/>
      <c r="E576" s="19"/>
      <c r="F576" s="19"/>
      <c r="G576" s="19"/>
      <c r="H576" s="19"/>
      <c r="I576" s="19"/>
      <c r="J576" s="19"/>
      <c r="K576" s="19"/>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row>
    <row r="577" spans="1:46" ht="16" x14ac:dyDescent="0.2">
      <c r="A577" s="19"/>
      <c r="B577" s="19"/>
      <c r="C577" s="19"/>
      <c r="D577" s="19"/>
      <c r="E577" s="19"/>
      <c r="F577" s="19"/>
      <c r="G577" s="19"/>
      <c r="H577" s="19"/>
      <c r="I577" s="19"/>
      <c r="J577" s="19"/>
      <c r="K577" s="19"/>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row>
    <row r="578" spans="1:46" ht="16" x14ac:dyDescent="0.2">
      <c r="A578" s="19"/>
      <c r="B578" s="19"/>
      <c r="C578" s="19"/>
      <c r="D578" s="19"/>
      <c r="E578" s="19"/>
      <c r="F578" s="19"/>
      <c r="G578" s="19"/>
      <c r="H578" s="19"/>
      <c r="I578" s="19"/>
      <c r="J578" s="19"/>
      <c r="K578" s="19"/>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row>
    <row r="579" spans="1:46" ht="16" x14ac:dyDescent="0.2">
      <c r="A579" s="19"/>
      <c r="B579" s="19"/>
      <c r="C579" s="19"/>
      <c r="D579" s="19"/>
      <c r="E579" s="19"/>
      <c r="F579" s="19"/>
      <c r="G579" s="19"/>
      <c r="H579" s="19"/>
      <c r="I579" s="19"/>
      <c r="J579" s="19"/>
      <c r="K579" s="19"/>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row>
    <row r="580" spans="1:46" ht="16" x14ac:dyDescent="0.2">
      <c r="A580" s="19"/>
      <c r="B580" s="19"/>
      <c r="C580" s="19"/>
      <c r="D580" s="19"/>
      <c r="E580" s="19"/>
      <c r="F580" s="19"/>
      <c r="G580" s="19"/>
      <c r="H580" s="19"/>
      <c r="I580" s="19"/>
      <c r="J580" s="19"/>
      <c r="K580" s="19"/>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row>
    <row r="581" spans="1:46" ht="16" x14ac:dyDescent="0.2">
      <c r="A581" s="19"/>
      <c r="B581" s="19"/>
      <c r="C581" s="19"/>
      <c r="D581" s="19"/>
      <c r="E581" s="19"/>
      <c r="F581" s="19"/>
      <c r="G581" s="19"/>
      <c r="H581" s="19"/>
      <c r="I581" s="19"/>
      <c r="J581" s="19"/>
      <c r="K581" s="19"/>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row>
    <row r="582" spans="1:46" ht="16" x14ac:dyDescent="0.2">
      <c r="A582" s="19"/>
      <c r="B582" s="19"/>
      <c r="C582" s="19"/>
      <c r="D582" s="19"/>
      <c r="E582" s="19"/>
      <c r="F582" s="19"/>
      <c r="G582" s="19"/>
      <c r="H582" s="19"/>
      <c r="I582" s="19"/>
      <c r="J582" s="19"/>
      <c r="K582" s="19"/>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row>
    <row r="583" spans="1:46" ht="16" x14ac:dyDescent="0.2">
      <c r="A583" s="19"/>
      <c r="B583" s="19"/>
      <c r="C583" s="19"/>
      <c r="D583" s="19"/>
      <c r="E583" s="19"/>
      <c r="F583" s="19"/>
      <c r="G583" s="19"/>
      <c r="H583" s="19"/>
      <c r="I583" s="19"/>
      <c r="J583" s="19"/>
      <c r="K583" s="19"/>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row>
    <row r="584" spans="1:46" ht="16" x14ac:dyDescent="0.2">
      <c r="A584" s="19"/>
      <c r="B584" s="19"/>
      <c r="C584" s="19"/>
      <c r="D584" s="19"/>
      <c r="E584" s="19"/>
      <c r="F584" s="19"/>
      <c r="G584" s="19"/>
      <c r="H584" s="19"/>
      <c r="I584" s="19"/>
      <c r="J584" s="19"/>
      <c r="K584" s="19"/>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row>
    <row r="585" spans="1:46" ht="16" x14ac:dyDescent="0.2">
      <c r="A585" s="19"/>
      <c r="B585" s="19"/>
      <c r="C585" s="19"/>
      <c r="D585" s="19"/>
      <c r="E585" s="19"/>
      <c r="F585" s="19"/>
      <c r="G585" s="19"/>
      <c r="H585" s="19"/>
      <c r="I585" s="19"/>
      <c r="J585" s="19"/>
      <c r="K585" s="19"/>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row>
    <row r="586" spans="1:46" ht="16" x14ac:dyDescent="0.2">
      <c r="A586" s="19"/>
      <c r="B586" s="19"/>
      <c r="C586" s="19"/>
      <c r="D586" s="19"/>
      <c r="E586" s="19"/>
      <c r="F586" s="19"/>
      <c r="G586" s="19"/>
      <c r="H586" s="19"/>
      <c r="I586" s="19"/>
      <c r="J586" s="19"/>
      <c r="K586" s="19"/>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row>
    <row r="587" spans="1:46" ht="16" x14ac:dyDescent="0.2">
      <c r="A587" s="19"/>
      <c r="B587" s="19"/>
      <c r="C587" s="19"/>
      <c r="D587" s="19"/>
      <c r="E587" s="19"/>
      <c r="F587" s="19"/>
      <c r="G587" s="19"/>
      <c r="H587" s="19"/>
      <c r="I587" s="19"/>
      <c r="J587" s="19"/>
      <c r="K587" s="19"/>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row>
    <row r="588" spans="1:46" ht="16" x14ac:dyDescent="0.2">
      <c r="A588" s="19"/>
      <c r="B588" s="19"/>
      <c r="C588" s="19"/>
      <c r="D588" s="19"/>
      <c r="E588" s="19"/>
      <c r="F588" s="19"/>
      <c r="G588" s="19"/>
      <c r="H588" s="19"/>
      <c r="I588" s="19"/>
      <c r="J588" s="19"/>
      <c r="K588" s="19"/>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row>
    <row r="589" spans="1:46" ht="16" x14ac:dyDescent="0.2">
      <c r="A589" s="19"/>
      <c r="B589" s="19"/>
      <c r="C589" s="19"/>
      <c r="D589" s="19"/>
      <c r="E589" s="19"/>
      <c r="F589" s="19"/>
      <c r="G589" s="19"/>
      <c r="H589" s="19"/>
      <c r="I589" s="19"/>
      <c r="J589" s="19"/>
      <c r="K589" s="19"/>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row>
    <row r="590" spans="1:46" ht="16" x14ac:dyDescent="0.2">
      <c r="A590" s="19"/>
      <c r="B590" s="19"/>
      <c r="C590" s="19"/>
      <c r="D590" s="19"/>
      <c r="E590" s="19"/>
      <c r="F590" s="19"/>
      <c r="G590" s="19"/>
      <c r="H590" s="19"/>
      <c r="I590" s="19"/>
      <c r="J590" s="19"/>
      <c r="K590" s="19"/>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row>
    <row r="591" spans="1:46" ht="16" x14ac:dyDescent="0.2">
      <c r="A591" s="19"/>
      <c r="B591" s="19"/>
      <c r="C591" s="19"/>
      <c r="D591" s="19"/>
      <c r="E591" s="19"/>
      <c r="F591" s="19"/>
      <c r="G591" s="19"/>
      <c r="H591" s="19"/>
      <c r="I591" s="19"/>
      <c r="J591" s="19"/>
      <c r="K591" s="19"/>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row>
    <row r="592" spans="1:46" ht="16" x14ac:dyDescent="0.2">
      <c r="A592" s="19"/>
      <c r="B592" s="19"/>
      <c r="C592" s="19"/>
      <c r="D592" s="19"/>
      <c r="E592" s="19"/>
      <c r="F592" s="19"/>
      <c r="G592" s="19"/>
      <c r="H592" s="19"/>
      <c r="I592" s="19"/>
      <c r="J592" s="19"/>
      <c r="K592" s="19"/>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row>
    <row r="593" spans="1:46" ht="16" x14ac:dyDescent="0.2">
      <c r="A593" s="19"/>
      <c r="B593" s="19"/>
      <c r="C593" s="19"/>
      <c r="D593" s="19"/>
      <c r="E593" s="19"/>
      <c r="F593" s="19"/>
      <c r="G593" s="19"/>
      <c r="H593" s="19"/>
      <c r="I593" s="19"/>
      <c r="J593" s="19"/>
      <c r="K593" s="19"/>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row>
    <row r="594" spans="1:46" ht="16" x14ac:dyDescent="0.2">
      <c r="A594" s="19"/>
      <c r="B594" s="19"/>
      <c r="C594" s="19"/>
      <c r="D594" s="19"/>
      <c r="E594" s="19"/>
      <c r="F594" s="19"/>
      <c r="G594" s="19"/>
      <c r="H594" s="19"/>
      <c r="I594" s="19"/>
      <c r="J594" s="19"/>
      <c r="K594" s="19"/>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row>
    <row r="595" spans="1:46" ht="16" x14ac:dyDescent="0.2">
      <c r="A595" s="19"/>
      <c r="B595" s="19"/>
      <c r="C595" s="19"/>
      <c r="D595" s="19"/>
      <c r="E595" s="19"/>
      <c r="F595" s="19"/>
      <c r="G595" s="19"/>
      <c r="H595" s="19"/>
      <c r="I595" s="19"/>
      <c r="J595" s="19"/>
      <c r="K595" s="19"/>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row>
    <row r="596" spans="1:46" ht="16" x14ac:dyDescent="0.2">
      <c r="A596" s="19"/>
      <c r="B596" s="19"/>
      <c r="C596" s="19"/>
      <c r="D596" s="19"/>
      <c r="E596" s="19"/>
      <c r="F596" s="19"/>
      <c r="G596" s="19"/>
      <c r="H596" s="19"/>
      <c r="I596" s="19"/>
      <c r="J596" s="19"/>
      <c r="K596" s="19"/>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row>
    <row r="597" spans="1:46" ht="16" x14ac:dyDescent="0.2">
      <c r="A597" s="19"/>
      <c r="B597" s="19"/>
      <c r="C597" s="19"/>
      <c r="D597" s="19"/>
      <c r="E597" s="19"/>
      <c r="F597" s="19"/>
      <c r="G597" s="19"/>
      <c r="H597" s="19"/>
      <c r="I597" s="19"/>
      <c r="J597" s="19"/>
      <c r="K597" s="19"/>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row>
    <row r="598" spans="1:46" ht="16" x14ac:dyDescent="0.2">
      <c r="A598" s="19"/>
      <c r="B598" s="19"/>
      <c r="C598" s="19"/>
      <c r="D598" s="19"/>
      <c r="E598" s="19"/>
      <c r="F598" s="19"/>
      <c r="G598" s="19"/>
      <c r="H598" s="19"/>
      <c r="I598" s="19"/>
      <c r="J598" s="19"/>
      <c r="K598" s="19"/>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row>
    <row r="599" spans="1:46" ht="16" x14ac:dyDescent="0.2">
      <c r="A599" s="19"/>
      <c r="B599" s="19"/>
      <c r="C599" s="19"/>
      <c r="D599" s="19"/>
      <c r="E599" s="19"/>
      <c r="F599" s="19"/>
      <c r="G599" s="19"/>
      <c r="H599" s="19"/>
      <c r="I599" s="19"/>
      <c r="J599" s="19"/>
      <c r="K599" s="19"/>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row>
    <row r="600" spans="1:46" ht="16" x14ac:dyDescent="0.2">
      <c r="A600" s="19"/>
      <c r="B600" s="19"/>
      <c r="C600" s="19"/>
      <c r="D600" s="19"/>
      <c r="E600" s="19"/>
      <c r="F600" s="19"/>
      <c r="G600" s="19"/>
      <c r="H600" s="19"/>
      <c r="I600" s="19"/>
      <c r="J600" s="19"/>
      <c r="K600" s="19"/>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row>
    <row r="601" spans="1:46" ht="16" x14ac:dyDescent="0.2">
      <c r="A601" s="19"/>
      <c r="B601" s="19"/>
      <c r="C601" s="19"/>
      <c r="D601" s="19"/>
      <c r="E601" s="19"/>
      <c r="F601" s="19"/>
      <c r="G601" s="19"/>
      <c r="H601" s="19"/>
      <c r="I601" s="19"/>
      <c r="J601" s="19"/>
      <c r="K601" s="19"/>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row>
    <row r="602" spans="1:46" ht="16" x14ac:dyDescent="0.2">
      <c r="A602" s="19"/>
      <c r="B602" s="19"/>
      <c r="C602" s="19"/>
      <c r="D602" s="19"/>
      <c r="E602" s="19"/>
      <c r="F602" s="19"/>
      <c r="G602" s="19"/>
      <c r="H602" s="19"/>
      <c r="I602" s="19"/>
      <c r="J602" s="19"/>
      <c r="K602" s="19"/>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row>
    <row r="603" spans="1:46" ht="16" x14ac:dyDescent="0.2">
      <c r="A603" s="19"/>
      <c r="B603" s="19"/>
      <c r="C603" s="19"/>
      <c r="D603" s="19"/>
      <c r="E603" s="19"/>
      <c r="F603" s="19"/>
      <c r="G603" s="19"/>
      <c r="H603" s="19"/>
      <c r="I603" s="19"/>
      <c r="J603" s="19"/>
      <c r="K603" s="19"/>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row>
    <row r="604" spans="1:46" ht="16" x14ac:dyDescent="0.2">
      <c r="A604" s="19"/>
      <c r="B604" s="19"/>
      <c r="C604" s="19"/>
      <c r="D604" s="19"/>
      <c r="E604" s="19"/>
      <c r="F604" s="19"/>
      <c r="G604" s="19"/>
      <c r="H604" s="19"/>
      <c r="I604" s="19"/>
      <c r="J604" s="19"/>
      <c r="K604" s="19"/>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row>
    <row r="605" spans="1:46" ht="16" x14ac:dyDescent="0.2">
      <c r="A605" s="19"/>
      <c r="B605" s="19"/>
      <c r="C605" s="19"/>
      <c r="D605" s="19"/>
      <c r="E605" s="19"/>
      <c r="F605" s="19"/>
      <c r="G605" s="19"/>
      <c r="H605" s="19"/>
      <c r="I605" s="19"/>
      <c r="J605" s="19"/>
      <c r="K605" s="19"/>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row>
    <row r="606" spans="1:46" ht="16" x14ac:dyDescent="0.2">
      <c r="A606" s="19"/>
      <c r="B606" s="19"/>
      <c r="C606" s="19"/>
      <c r="D606" s="19"/>
      <c r="E606" s="19"/>
      <c r="F606" s="19"/>
      <c r="G606" s="19"/>
      <c r="H606" s="19"/>
      <c r="I606" s="19"/>
      <c r="J606" s="19"/>
      <c r="K606" s="19"/>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row>
    <row r="607" spans="1:46" ht="16" x14ac:dyDescent="0.2">
      <c r="A607" s="19"/>
      <c r="B607" s="19"/>
      <c r="C607" s="19"/>
      <c r="D607" s="19"/>
      <c r="E607" s="19"/>
      <c r="F607" s="19"/>
      <c r="G607" s="19"/>
      <c r="H607" s="19"/>
      <c r="I607" s="19"/>
      <c r="J607" s="19"/>
      <c r="K607" s="19"/>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row>
    <row r="608" spans="1:46" ht="16" x14ac:dyDescent="0.2">
      <c r="A608" s="19"/>
      <c r="B608" s="19"/>
      <c r="C608" s="19"/>
      <c r="D608" s="19"/>
      <c r="E608" s="19"/>
      <c r="F608" s="19"/>
      <c r="G608" s="19"/>
      <c r="H608" s="19"/>
      <c r="I608" s="19"/>
      <c r="J608" s="19"/>
      <c r="K608" s="19"/>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row>
    <row r="609" spans="1:46" ht="16" x14ac:dyDescent="0.2">
      <c r="A609" s="19"/>
      <c r="B609" s="19"/>
      <c r="C609" s="19"/>
      <c r="D609" s="19"/>
      <c r="E609" s="19"/>
      <c r="F609" s="19"/>
      <c r="G609" s="19"/>
      <c r="H609" s="19"/>
      <c r="I609" s="19"/>
      <c r="J609" s="19"/>
      <c r="K609" s="19"/>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row>
    <row r="610" spans="1:46" ht="16" x14ac:dyDescent="0.2">
      <c r="A610" s="19"/>
      <c r="B610" s="19"/>
      <c r="C610" s="19"/>
      <c r="D610" s="19"/>
      <c r="E610" s="19"/>
      <c r="F610" s="19"/>
      <c r="G610" s="19"/>
      <c r="H610" s="19"/>
      <c r="I610" s="19"/>
      <c r="J610" s="19"/>
      <c r="K610" s="19"/>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row>
    <row r="611" spans="1:46" ht="16" x14ac:dyDescent="0.2">
      <c r="A611" s="19"/>
      <c r="B611" s="19"/>
      <c r="C611" s="19"/>
      <c r="D611" s="19"/>
      <c r="E611" s="19"/>
      <c r="F611" s="19"/>
      <c r="G611" s="19"/>
      <c r="H611" s="19"/>
      <c r="I611" s="19"/>
      <c r="J611" s="19"/>
      <c r="K611" s="19"/>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row>
    <row r="612" spans="1:46" ht="16" x14ac:dyDescent="0.2">
      <c r="A612" s="19"/>
      <c r="B612" s="19"/>
      <c r="C612" s="19"/>
      <c r="D612" s="19"/>
      <c r="E612" s="19"/>
      <c r="F612" s="19"/>
      <c r="G612" s="19"/>
      <c r="H612" s="19"/>
      <c r="I612" s="19"/>
      <c r="J612" s="19"/>
      <c r="K612" s="19"/>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row>
    <row r="613" spans="1:46" ht="16" x14ac:dyDescent="0.2">
      <c r="A613" s="19"/>
      <c r="B613" s="19"/>
      <c r="C613" s="19"/>
      <c r="D613" s="19"/>
      <c r="E613" s="19"/>
      <c r="F613" s="19"/>
      <c r="G613" s="19"/>
      <c r="H613" s="19"/>
      <c r="I613" s="19"/>
      <c r="J613" s="19"/>
      <c r="K613" s="19"/>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row>
    <row r="614" spans="1:46" ht="16" x14ac:dyDescent="0.2">
      <c r="A614" s="19"/>
      <c r="B614" s="19"/>
      <c r="C614" s="19"/>
      <c r="D614" s="19"/>
      <c r="E614" s="19"/>
      <c r="F614" s="19"/>
      <c r="G614" s="19"/>
      <c r="H614" s="19"/>
      <c r="I614" s="19"/>
      <c r="J614" s="19"/>
      <c r="K614" s="19"/>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row>
    <row r="615" spans="1:46" ht="16" x14ac:dyDescent="0.2">
      <c r="A615" s="19"/>
      <c r="B615" s="19"/>
      <c r="C615" s="19"/>
      <c r="D615" s="19"/>
      <c r="E615" s="19"/>
      <c r="F615" s="19"/>
      <c r="G615" s="19"/>
      <c r="H615" s="19"/>
      <c r="I615" s="19"/>
      <c r="J615" s="19"/>
      <c r="K615" s="19"/>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row>
    <row r="616" spans="1:46" ht="16" x14ac:dyDescent="0.2">
      <c r="A616" s="19"/>
      <c r="B616" s="19"/>
      <c r="C616" s="19"/>
      <c r="D616" s="19"/>
      <c r="E616" s="19"/>
      <c r="F616" s="19"/>
      <c r="G616" s="19"/>
      <c r="H616" s="19"/>
      <c r="I616" s="19"/>
      <c r="J616" s="19"/>
      <c r="K616" s="19"/>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row>
    <row r="617" spans="1:46" ht="16" x14ac:dyDescent="0.2">
      <c r="A617" s="19"/>
      <c r="B617" s="19"/>
      <c r="C617" s="19"/>
      <c r="D617" s="19"/>
      <c r="E617" s="19"/>
      <c r="F617" s="19"/>
      <c r="G617" s="19"/>
      <c r="H617" s="19"/>
      <c r="I617" s="19"/>
      <c r="J617" s="19"/>
      <c r="K617" s="19"/>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row>
    <row r="618" spans="1:46" ht="16" x14ac:dyDescent="0.2">
      <c r="A618" s="19"/>
      <c r="B618" s="19"/>
      <c r="C618" s="19"/>
      <c r="D618" s="19"/>
      <c r="E618" s="19"/>
      <c r="F618" s="19"/>
      <c r="G618" s="19"/>
      <c r="H618" s="19"/>
      <c r="I618" s="19"/>
      <c r="J618" s="19"/>
      <c r="K618" s="19"/>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row>
    <row r="619" spans="1:46" ht="16" x14ac:dyDescent="0.2">
      <c r="A619" s="19"/>
      <c r="B619" s="19"/>
      <c r="C619" s="19"/>
      <c r="D619" s="19"/>
      <c r="E619" s="19"/>
      <c r="F619" s="19"/>
      <c r="G619" s="19"/>
      <c r="H619" s="19"/>
      <c r="I619" s="19"/>
      <c r="J619" s="19"/>
      <c r="K619" s="19"/>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row>
    <row r="620" spans="1:46" ht="16" x14ac:dyDescent="0.2">
      <c r="A620" s="19"/>
      <c r="B620" s="19"/>
      <c r="C620" s="19"/>
      <c r="D620" s="19"/>
      <c r="E620" s="19"/>
      <c r="F620" s="19"/>
      <c r="G620" s="19"/>
      <c r="H620" s="19"/>
      <c r="I620" s="19"/>
      <c r="J620" s="19"/>
      <c r="K620" s="19"/>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row>
    <row r="621" spans="1:46" ht="16" x14ac:dyDescent="0.2">
      <c r="A621" s="19"/>
      <c r="B621" s="19"/>
      <c r="C621" s="19"/>
      <c r="D621" s="19"/>
      <c r="E621" s="19"/>
      <c r="F621" s="19"/>
      <c r="G621" s="19"/>
      <c r="H621" s="19"/>
      <c r="I621" s="19"/>
      <c r="J621" s="19"/>
      <c r="K621" s="19"/>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row>
    <row r="622" spans="1:46" ht="16" x14ac:dyDescent="0.2">
      <c r="A622" s="19"/>
      <c r="B622" s="19"/>
      <c r="C622" s="19"/>
      <c r="D622" s="19"/>
      <c r="E622" s="19"/>
      <c r="F622" s="19"/>
      <c r="G622" s="19"/>
      <c r="H622" s="19"/>
      <c r="I622" s="19"/>
      <c r="J622" s="19"/>
      <c r="K622" s="19"/>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row>
    <row r="623" spans="1:46" ht="16" x14ac:dyDescent="0.2">
      <c r="A623" s="19"/>
      <c r="B623" s="19"/>
      <c r="C623" s="19"/>
      <c r="D623" s="19"/>
      <c r="E623" s="19"/>
      <c r="F623" s="19"/>
      <c r="G623" s="19"/>
      <c r="H623" s="19"/>
      <c r="I623" s="19"/>
      <c r="J623" s="19"/>
      <c r="K623" s="19"/>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row>
    <row r="624" spans="1:46" ht="16" x14ac:dyDescent="0.2">
      <c r="A624" s="19"/>
      <c r="B624" s="19"/>
      <c r="C624" s="19"/>
      <c r="D624" s="19"/>
      <c r="E624" s="19"/>
      <c r="F624" s="19"/>
      <c r="G624" s="19"/>
      <c r="H624" s="19"/>
      <c r="I624" s="19"/>
      <c r="J624" s="19"/>
      <c r="K624" s="19"/>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row>
    <row r="625" spans="1:46" ht="16" x14ac:dyDescent="0.2">
      <c r="A625" s="19"/>
      <c r="B625" s="19"/>
      <c r="C625" s="19"/>
      <c r="D625" s="19"/>
      <c r="E625" s="19"/>
      <c r="F625" s="19"/>
      <c r="G625" s="19"/>
      <c r="H625" s="19"/>
      <c r="I625" s="19"/>
      <c r="J625" s="19"/>
      <c r="K625" s="19"/>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row>
    <row r="626" spans="1:46" ht="16" x14ac:dyDescent="0.2">
      <c r="A626" s="19"/>
      <c r="B626" s="19"/>
      <c r="C626" s="19"/>
      <c r="D626" s="19"/>
      <c r="E626" s="19"/>
      <c r="F626" s="19"/>
      <c r="G626" s="19"/>
      <c r="H626" s="19"/>
      <c r="I626" s="19"/>
      <c r="J626" s="19"/>
      <c r="K626" s="19"/>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row>
    <row r="627" spans="1:46" ht="16" x14ac:dyDescent="0.2">
      <c r="A627" s="19"/>
      <c r="B627" s="19"/>
      <c r="C627" s="19"/>
      <c r="D627" s="19"/>
      <c r="E627" s="19"/>
      <c r="F627" s="19"/>
      <c r="G627" s="19"/>
      <c r="H627" s="19"/>
      <c r="I627" s="19"/>
      <c r="J627" s="19"/>
      <c r="K627" s="19"/>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row>
    <row r="628" spans="1:46" ht="16" x14ac:dyDescent="0.2">
      <c r="A628" s="19"/>
      <c r="B628" s="19"/>
      <c r="C628" s="19"/>
      <c r="D628" s="19"/>
      <c r="E628" s="19"/>
      <c r="F628" s="19"/>
      <c r="G628" s="19"/>
      <c r="H628" s="19"/>
      <c r="I628" s="19"/>
      <c r="J628" s="19"/>
      <c r="K628" s="19"/>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row>
    <row r="629" spans="1:46" ht="16" x14ac:dyDescent="0.2">
      <c r="A629" s="19"/>
      <c r="B629" s="19"/>
      <c r="C629" s="19"/>
      <c r="D629" s="19"/>
      <c r="E629" s="19"/>
      <c r="F629" s="19"/>
      <c r="G629" s="19"/>
      <c r="H629" s="19"/>
      <c r="I629" s="19"/>
      <c r="J629" s="19"/>
      <c r="K629" s="19"/>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row>
    <row r="630" spans="1:46"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row>
    <row r="631" spans="1:46"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row>
    <row r="632" spans="1:46"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row>
    <row r="633" spans="1:46"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row>
    <row r="634" spans="1:46"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row>
    <row r="635" spans="1:46"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row>
    <row r="636" spans="1:46"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row>
    <row r="637" spans="1:46"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row>
    <row r="638" spans="1:46"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row>
    <row r="639" spans="1:46"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row>
    <row r="640" spans="1:46"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row>
    <row r="641" spans="1:46"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row>
    <row r="642" spans="1:46"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row>
    <row r="643" spans="1:46"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row>
    <row r="644" spans="1:46"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row>
    <row r="645" spans="1:46"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row>
    <row r="646" spans="1:46"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row>
    <row r="647" spans="1:46"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row>
    <row r="648" spans="1:46"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row>
    <row r="649" spans="1:46"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row>
    <row r="650" spans="1:46"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row>
    <row r="651" spans="1:46"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row>
    <row r="652" spans="1:46"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row>
    <row r="653" spans="1:46"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row>
    <row r="654" spans="1:46"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row>
    <row r="655" spans="1:46"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row>
    <row r="656" spans="1:46"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row>
    <row r="657" spans="1:46"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row>
    <row r="658" spans="1:46"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row>
    <row r="659" spans="1:46"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row>
    <row r="660" spans="1:46"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row>
    <row r="661" spans="1:46"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row>
    <row r="662" spans="1:46"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row>
    <row r="663" spans="1:46"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row>
    <row r="664" spans="1:46"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row>
    <row r="665" spans="1:46"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row>
    <row r="666" spans="1:46"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row>
    <row r="667" spans="1:46"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row>
    <row r="668" spans="1:46"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row>
    <row r="669" spans="1:46"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row>
    <row r="670" spans="1:46"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row>
    <row r="671" spans="1:46"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row>
    <row r="672" spans="1:46"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row>
    <row r="673" spans="1:46"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row>
    <row r="674" spans="1:46"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row>
    <row r="675" spans="1:46"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row>
    <row r="676" spans="1:46"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row>
    <row r="677" spans="1:46"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row>
    <row r="678" spans="1:46"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row>
    <row r="679" spans="1:46"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row>
    <row r="680" spans="1:46"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row>
    <row r="681" spans="1:46"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row>
    <row r="682" spans="1:46"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row>
    <row r="683" spans="1:46"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row>
    <row r="684" spans="1:46"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row>
    <row r="685" spans="1:46"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row>
    <row r="686" spans="1:46"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row>
    <row r="687" spans="1:46"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row>
    <row r="688" spans="1:46"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row>
    <row r="689" spans="1:46"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row>
    <row r="690" spans="1:46"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row>
    <row r="691" spans="1:46"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row>
    <row r="692" spans="1:46"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row>
    <row r="693" spans="1:46"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row>
    <row r="694" spans="1:46"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row>
    <row r="695" spans="1:46"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row>
    <row r="696" spans="1:46"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row>
    <row r="697" spans="1:46"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row>
    <row r="698" spans="1:46"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row>
    <row r="699" spans="1:46"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row>
    <row r="700" spans="1:46"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row>
    <row r="701" spans="1:46"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row>
    <row r="702" spans="1:46"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row>
    <row r="703" spans="1:46"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row>
    <row r="704" spans="1:46"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row>
    <row r="705" spans="1:46"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row>
    <row r="706" spans="1:46"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row>
    <row r="707" spans="1:46"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row>
    <row r="708" spans="1:46"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row>
    <row r="709" spans="1:46"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row>
    <row r="710" spans="1:46"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row>
    <row r="711" spans="1:46"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row>
    <row r="712" spans="1:46"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row>
    <row r="713" spans="1:46"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row>
    <row r="714" spans="1:46"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row>
    <row r="715" spans="1:46"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row>
    <row r="716" spans="1:46"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row>
    <row r="717" spans="1:46"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row>
    <row r="718" spans="1:46"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row>
    <row r="719" spans="1:46"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row>
    <row r="720" spans="1:46"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row>
    <row r="721" spans="1:46"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row>
    <row r="722" spans="1:46"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row>
    <row r="723" spans="1:46"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row>
    <row r="724" spans="1:46"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row>
    <row r="725" spans="1:46"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row>
    <row r="726" spans="1:46"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row>
    <row r="727" spans="1:46"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row>
    <row r="728" spans="1:46"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row>
    <row r="729" spans="1:46"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row>
    <row r="730" spans="1:46"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row>
    <row r="731" spans="1:46"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row>
    <row r="732" spans="1:46"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row>
    <row r="733" spans="1:46"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row>
    <row r="734" spans="1:46"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row>
    <row r="735" spans="1:46"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row>
    <row r="736" spans="1:46"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row>
    <row r="737" spans="1:46"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row>
    <row r="738" spans="1:46"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row>
    <row r="739" spans="1:46"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row>
    <row r="740" spans="1:46"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row>
    <row r="741" spans="1:46"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row>
    <row r="742" spans="1:46"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row>
    <row r="743" spans="1:46"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row>
    <row r="744" spans="1:46"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row>
    <row r="745" spans="1:46"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row>
    <row r="746" spans="1:46"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row>
    <row r="747" spans="1:46"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row>
    <row r="748" spans="1:46"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row>
    <row r="749" spans="1:46"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row>
    <row r="750" spans="1:46"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row>
    <row r="751" spans="1:46"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row>
    <row r="752" spans="1:46"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row>
    <row r="753" spans="1:46"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row>
    <row r="754" spans="1:46"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row>
    <row r="755" spans="1:46"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row>
    <row r="756" spans="1:46"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row>
    <row r="757" spans="1:46"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row>
    <row r="758" spans="1:46"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row>
    <row r="759" spans="1:46"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row>
    <row r="760" spans="1:46"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row>
    <row r="761" spans="1:46"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row>
    <row r="762" spans="1:46"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row>
    <row r="763" spans="1:46"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row>
    <row r="764" spans="1:46"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row>
    <row r="765" spans="1:46"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row>
    <row r="766" spans="1:46"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row>
    <row r="767" spans="1:46"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row>
    <row r="768" spans="1:46"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row>
    <row r="769" spans="1:46"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row>
    <row r="770" spans="1:46"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row>
    <row r="771" spans="1:46"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row>
    <row r="772" spans="1:46"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row>
    <row r="773" spans="1:46"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row>
    <row r="774" spans="1:46"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row>
    <row r="775" spans="1:46"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row>
    <row r="776" spans="1:46"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row>
    <row r="777" spans="1:46"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row>
    <row r="778" spans="1:46"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row>
    <row r="779" spans="1:46"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row>
    <row r="780" spans="1:46"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row>
    <row r="781" spans="1:46"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row>
    <row r="782" spans="1:46"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row>
    <row r="783" spans="1:46"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row>
    <row r="784" spans="1:46"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row>
    <row r="785" spans="1:46"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row>
    <row r="786" spans="1:46"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row>
    <row r="787" spans="1:46"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row>
    <row r="788" spans="1:46"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row>
    <row r="789" spans="1:46"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row>
    <row r="790" spans="1:46"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row>
    <row r="791" spans="1:46"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row>
    <row r="792" spans="1:46"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row>
    <row r="793" spans="1:46"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row>
    <row r="794" spans="1:46"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row>
    <row r="795" spans="1:46"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row>
    <row r="796" spans="1:46"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row>
    <row r="797" spans="1:46"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row>
    <row r="798" spans="1:46"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row>
    <row r="799" spans="1:46"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row>
    <row r="800" spans="1:46"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row>
    <row r="801" spans="1:46"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row>
    <row r="802" spans="1:46"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row>
    <row r="803" spans="1:46"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row>
    <row r="804" spans="1:46"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row>
    <row r="805" spans="1:46"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row>
    <row r="806" spans="1:46"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row>
    <row r="807" spans="1:46"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row>
    <row r="808" spans="1:46"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row>
    <row r="809" spans="1:46"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row>
    <row r="810" spans="1:46"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row>
    <row r="811" spans="1:46"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row>
    <row r="812" spans="1:46"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row>
    <row r="813" spans="1:46"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row>
    <row r="814" spans="1:46"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row>
    <row r="815" spans="1:46"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row>
    <row r="816" spans="1:46"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row>
    <row r="817" spans="1:46"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row>
    <row r="818" spans="1:46"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row>
    <row r="819" spans="1:46"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row>
    <row r="820" spans="1:46"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row>
    <row r="821" spans="1:46"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row>
    <row r="822" spans="1:46"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row>
    <row r="823" spans="1:46"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row>
    <row r="824" spans="1:46"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row>
    <row r="825" spans="1:46"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row>
    <row r="826" spans="1:46"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row>
    <row r="827" spans="1:46"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row>
    <row r="828" spans="1:46"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row>
    <row r="829" spans="1:46"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row>
    <row r="830" spans="1:46"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row>
    <row r="831" spans="1:46"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row>
    <row r="832" spans="1:46"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row>
    <row r="833" spans="1:22"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row>
    <row r="834" spans="1:22"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row>
    <row r="835" spans="1:22"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row>
    <row r="836" spans="1:22"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row>
    <row r="837" spans="1:22"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row>
    <row r="838" spans="1:22"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row>
    <row r="839" spans="1:22"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row>
    <row r="840" spans="1:22"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row>
    <row r="841" spans="1:22"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row>
    <row r="842" spans="1:22"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row>
    <row r="843" spans="1:22"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row>
    <row r="844" spans="1:22"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row>
    <row r="845" spans="1:22"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row>
    <row r="846" spans="1:22"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row>
    <row r="847" spans="1:22"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row>
    <row r="848" spans="1:22"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row>
    <row r="849" spans="1:22"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row>
    <row r="850" spans="1:22"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row>
    <row r="851" spans="1:22"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row>
    <row r="852" spans="1:22"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row>
    <row r="853" spans="1:22"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row>
    <row r="854" spans="1:22"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row>
    <row r="855" spans="1:22"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row>
    <row r="856" spans="1:22"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row>
    <row r="857" spans="1:22"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row>
    <row r="858" spans="1:22"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row>
    <row r="859" spans="1:22"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row>
    <row r="860" spans="1:22"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row>
    <row r="861" spans="1:22"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row>
    <row r="862" spans="1:22"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row>
    <row r="863" spans="1:22"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row>
    <row r="864" spans="1:22"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row>
    <row r="865" spans="1:22"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row>
    <row r="866" spans="1:22"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row>
    <row r="867" spans="1:22"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row>
    <row r="868" spans="1:22"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row>
    <row r="869" spans="1:22"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row>
    <row r="870" spans="1:22"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row>
    <row r="871" spans="1:22"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row>
    <row r="872" spans="1:22"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row>
    <row r="873" spans="1:22"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row>
    <row r="874" spans="1:22"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row>
    <row r="875" spans="1:22"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row>
    <row r="876" spans="1:22"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row>
    <row r="877" spans="1:22"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row>
    <row r="878" spans="1:22"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row>
    <row r="879" spans="1:22"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row>
    <row r="880" spans="1:22"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row>
    <row r="881" spans="1:22"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row>
    <row r="882" spans="1:22"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row>
    <row r="883" spans="1:22"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row>
    <row r="884" spans="1:22"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row>
    <row r="885" spans="1:22"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row>
    <row r="886" spans="1:22"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row>
    <row r="887" spans="1:22"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row>
    <row r="888" spans="1:22"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row>
    <row r="889" spans="1:22"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row>
    <row r="890" spans="1:22"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row>
    <row r="891" spans="1:22"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row>
    <row r="892" spans="1:22"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row>
    <row r="893" spans="1:22"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row>
    <row r="894" spans="1:22"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row>
    <row r="895" spans="1:22"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row>
    <row r="896" spans="1:22"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row>
    <row r="897" spans="1:22"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row>
    <row r="898" spans="1:22"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row>
    <row r="899" spans="1:22"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row>
    <row r="900" spans="1:22"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row>
    <row r="901" spans="1:22"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row>
    <row r="902" spans="1:22"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row>
    <row r="903" spans="1:22"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row>
    <row r="904" spans="1:22"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row>
    <row r="905" spans="1:22"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row>
    <row r="906" spans="1:22"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row>
    <row r="907" spans="1:22"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row>
    <row r="908" spans="1:22"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row>
    <row r="909" spans="1:22"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row>
    <row r="910" spans="1:22"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row>
    <row r="911" spans="1:22"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row>
    <row r="912" spans="1:22"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row>
    <row r="913" spans="1:22"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row>
    <row r="914" spans="1:22"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row>
    <row r="915" spans="1:22"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row>
    <row r="916" spans="1:22"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row>
    <row r="917" spans="1:22"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row>
    <row r="918" spans="1:22"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row>
    <row r="919" spans="1:22"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row>
    <row r="920" spans="1:22"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row>
    <row r="921" spans="1:22"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row>
    <row r="922" spans="1:22"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row>
    <row r="923" spans="1:22"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row>
    <row r="924" spans="1:22"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row>
    <row r="925" spans="1:22"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row>
    <row r="926" spans="1:22"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row>
    <row r="927" spans="1:22"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row>
    <row r="928" spans="1:22"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row>
    <row r="929" spans="1:22"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row>
    <row r="930" spans="1:22"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row>
    <row r="931" spans="1:22"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row>
    <row r="932" spans="1:22"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row>
    <row r="933" spans="1:22"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row>
    <row r="934" spans="1:22"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row>
    <row r="935" spans="1:22"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row>
    <row r="936" spans="1:22"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row>
    <row r="937" spans="1:22"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row>
    <row r="938" spans="1:22"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row>
    <row r="939" spans="1:22"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row>
    <row r="940" spans="1:22"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row>
    <row r="941" spans="1:22"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row>
    <row r="942" spans="1:22"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row>
    <row r="943" spans="1:22"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row>
    <row r="944" spans="1:22"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row>
    <row r="945" spans="1:22"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row>
    <row r="946" spans="1:22"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row>
    <row r="947" spans="1:22"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row>
    <row r="948" spans="1:22"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row>
    <row r="949" spans="1:22"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row>
    <row r="950" spans="1:22"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row>
    <row r="951" spans="1:22"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row>
    <row r="952" spans="1:22"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row>
    <row r="953" spans="1:22"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row>
    <row r="954" spans="1:22"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row>
    <row r="955" spans="1:22"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row>
    <row r="956" spans="1:22"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row>
    <row r="957" spans="1:22"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row>
    <row r="958" spans="1:22"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row>
    <row r="959" spans="1:22"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row>
    <row r="960" spans="1:22"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row>
    <row r="961" spans="1:22"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row>
    <row r="962" spans="1:22"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row>
    <row r="963" spans="1:22"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row>
    <row r="964" spans="1:22"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row>
    <row r="965" spans="1:22"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row>
    <row r="966" spans="1:22"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row>
    <row r="967" spans="1:22"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row>
    <row r="968" spans="1:22"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row>
    <row r="969" spans="1:22"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row>
    <row r="970" spans="1:22"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row>
    <row r="971" spans="1:22"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row>
    <row r="972" spans="1:22"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row>
    <row r="973" spans="1:22"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row>
    <row r="974" spans="1:22"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row>
    <row r="975" spans="1:22"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row>
    <row r="976" spans="1:22"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row>
    <row r="977" spans="1:22"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row>
  </sheetData>
  <sheetProtection sheet="1" objects="1" scenarios="1"/>
  <dataConsolidate/>
  <mergeCells count="25">
    <mergeCell ref="F113:J113"/>
    <mergeCell ref="B55:G55"/>
    <mergeCell ref="B57:G57"/>
    <mergeCell ref="B59:G59"/>
    <mergeCell ref="B61:G61"/>
    <mergeCell ref="B97:G97"/>
    <mergeCell ref="B99:G99"/>
    <mergeCell ref="B101:G101"/>
    <mergeCell ref="B103:G103"/>
    <mergeCell ref="B105:G105"/>
    <mergeCell ref="B1:G1"/>
    <mergeCell ref="B2:G2"/>
    <mergeCell ref="B5:G5"/>
    <mergeCell ref="B7:G7"/>
    <mergeCell ref="B9:G9"/>
    <mergeCell ref="B13:G13"/>
    <mergeCell ref="B15:G15"/>
    <mergeCell ref="B17:G17"/>
    <mergeCell ref="B19:G19"/>
    <mergeCell ref="B11:G11"/>
    <mergeCell ref="B294:G294"/>
    <mergeCell ref="B181:G181"/>
    <mergeCell ref="B255:G255"/>
    <mergeCell ref="B131:G131"/>
    <mergeCell ref="B155:G155"/>
  </mergeCells>
  <dataValidations count="21">
    <dataValidation type="list" allowBlank="1" showInputMessage="1" showErrorMessage="1" error="Strenghts can only be a 3 or 4" sqref="F28:F37">
      <formula1>"3,4"</formula1>
    </dataValidation>
    <dataValidation type="list" allowBlank="1" showInputMessage="1" showErrorMessage="1" error="Weaknesses can only be a 1 or 2_x000a_" sqref="F40:F49">
      <formula1>"1,2"</formula1>
    </dataValidation>
    <dataValidation type="whole" operator="lessThanOrEqual" allowBlank="1" showInputMessage="1" showErrorMessage="1" sqref="D51 D93">
      <formula1>1</formula1>
    </dataValidation>
    <dataValidation type="list" allowBlank="1" showInputMessage="1" showErrorMessage="1" error="Opportunities can only be a 1,2,3, or 4_x000a_" sqref="F70:F79">
      <formula1>"1,2,3,4"</formula1>
    </dataValidation>
    <dataValidation type="list" allowBlank="1" showInputMessage="1" showErrorMessage="1" error="Threats can only be a 1,2,3 or 4_x000a__x000a_" sqref="F82:F91">
      <formula1>"1,2,3,4"</formula1>
    </dataValidation>
    <dataValidation type="list" allowBlank="1" showInputMessage="1" showErrorMessage="1" error="You may only enter 1,2,3 or 4_x000a_" sqref="F114:F125 H114:H125 J114:J125">
      <formula1>"1,2,3,4"</formula1>
    </dataValidation>
    <dataValidation type="decimal" allowBlank="1" showInputMessage="1" showErrorMessage="1" error="Weights must be between 0.01 and 1.00" sqref="D114:D125 D82:D91 D70:D79 D28:D37 D40:D49">
      <formula1>0.01</formula1>
      <formula2>1</formula2>
    </dataValidation>
    <dataValidation type="decimal" allowBlank="1" showInputMessage="1" showErrorMessage="1" error="Values cannot be greater than 1.0. Check your numbers in Column D and F." sqref="J153:J157">
      <formula1>0</formula1>
      <formula2>1</formula2>
    </dataValidation>
    <dataValidation type="decimal" allowBlank="1" showInputMessage="1" showErrorMessage="1" error="Industry Growth Rate is limited to 0.25 to -0.25 in tihs Matrix. " sqref="H153:H157">
      <formula1>-0.25</formula1>
      <formula2>0.25</formula2>
    </dataValidation>
    <dataValidation type="decimal" allowBlank="1" showInputMessage="1" showErrorMessage="1" error="Estimated Values Must Be Between 1 and 4" sqref="F172:F176 H172:H176">
      <formula1>1</formula1>
      <formula2>4</formula2>
    </dataValidation>
    <dataValidation type="list" allowBlank="1" showInputMessage="1" showErrorMessage="1" error="You may only enter whole numbers -7 to -1" prompt="Negative 7 is worst to Negative 1 is best" sqref="D217:D221 D224:D228">
      <formula1>"-1,-2,-3,-4,-5,-6,-7"</formula1>
    </dataValidation>
    <dataValidation type="list" allowBlank="1" showInputMessage="1" showErrorMessage="1" error="You may only enter whole numbers 1-7" prompt="Positive 1 Worst to Positive 7 Best" sqref="D201:D205 D208:D212">
      <formula1>"1,2,3,4,5,6,7"</formula1>
    </dataValidation>
    <dataValidation type="list" allowBlank="1" showInputMessage="1" showErrorMessage="1" error="Numbers must be between 1 and 7" prompt="Positive 1 Worst to Positive 7 Best" sqref="D236 D245:D246">
      <formula1>"1,2,3,4,5,6,7"</formula1>
    </dataValidation>
    <dataValidation type="list" allowBlank="1" showInputMessage="1" showErrorMessage="1" error="Numbers must be between -1 and -7" prompt="Negative 7 Worst to Negative 1 Best" sqref="D237:D238 D247:D248">
      <formula1>"-7,-6,-5,-4,-3,-2,-1"</formula1>
    </dataValidation>
    <dataValidation type="decimal" allowBlank="1" showInputMessage="1" showErrorMessage="1" error="Numbers can only be between 1 and 9 Check Step 3 for details_x000a_" sqref="E281:E290">
      <formula1>1</formula1>
      <formula2>9</formula2>
    </dataValidation>
    <dataValidation type="list" allowBlank="1" showInputMessage="1" showErrorMessage="1" sqref="D357:D366 F357:F366 F343:F352 D330:D339 F330:F339 D343:D352 D371:D380 D412 F371:F380 F412">
      <formula1>"0,1,2,3,4"</formula1>
    </dataValidation>
    <dataValidation type="list" allowBlank="1" showInputMessage="1" showErrorMessage="1" error="Numbers must be between 1 and 7" prompt="Positive 1 Worst to Positive 7 Best_x000a_" sqref="D235">
      <formula1>"1,2,3,4,5,6,7"</formula1>
    </dataValidation>
    <dataValidation type="list" allowBlank="1" showInputMessage="1" showErrorMessage="1" error="Numbers can only be between 1 and 9 Check Step 3 for details_x000a_" prompt="Positive 1 Weakest to Positive 9 Strongest_x000a_" sqref="D281:D290">
      <formula1>"1,2,3,4,5,6,7,8,9"</formula1>
    </dataValidation>
    <dataValidation type="list" allowBlank="1" showInputMessage="1" showErrorMessage="1" error="Numbers can only be between 1 and 9 Check Step 3 for details_x000a_" prompt="Positive 1 Worst to Positive 9 Best" sqref="F281:F290">
      <formula1>"1,2,3,4,5,6,7,8,9"</formula1>
    </dataValidation>
    <dataValidation type="list" allowBlank="1" showInputMessage="1" showErrorMessage="1" error="Values Must be between 1 and 9" prompt="Positive 1 Worst to Positive 9 Best" sqref="D302:D307 F302:F307">
      <formula1>"1,2,3,4,5,6,7,8,9"</formula1>
    </dataValidation>
    <dataValidation type="decimal" allowBlank="1" showInputMessage="1" showErrorMessage="1" error="Industry Division Market Growth Rate Is Limited to 0.20 to -0.20" sqref="H145:H149">
      <formula1>-0.2</formula1>
      <formula2>0.2</formula2>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O36"/>
  <sheetViews>
    <sheetView showGridLines="0" workbookViewId="0">
      <selection activeCell="N15" sqref="N15"/>
    </sheetView>
  </sheetViews>
  <sheetFormatPr baseColWidth="10" defaultColWidth="8.83203125" defaultRowHeight="15" x14ac:dyDescent="0.2"/>
  <cols>
    <col min="1" max="1" width="8.83203125" style="20"/>
    <col min="2" max="2" width="8.6640625" style="20" bestFit="1" customWidth="1"/>
    <col min="3" max="16384" width="8.83203125" style="20"/>
  </cols>
  <sheetData>
    <row r="1" spans="1:15" ht="16" thickBot="1" x14ac:dyDescent="0.25"/>
    <row r="2" spans="1:15" ht="17" thickBot="1" x14ac:dyDescent="0.25">
      <c r="B2" s="31" t="s">
        <v>150</v>
      </c>
    </row>
    <row r="5" spans="1:15" ht="16" x14ac:dyDescent="0.2">
      <c r="A5" s="220">
        <v>1</v>
      </c>
      <c r="B5" s="754" t="s">
        <v>285</v>
      </c>
      <c r="C5" s="754"/>
      <c r="D5" s="754"/>
      <c r="E5" s="754"/>
      <c r="F5" s="754"/>
      <c r="G5" s="754"/>
      <c r="H5" s="754"/>
      <c r="I5" s="754"/>
      <c r="J5" s="754"/>
    </row>
    <row r="6" spans="1:15" ht="16" x14ac:dyDescent="0.2">
      <c r="A6" s="221"/>
      <c r="B6" s="220"/>
      <c r="C6" s="220"/>
      <c r="D6" s="220"/>
      <c r="E6" s="220"/>
      <c r="F6" s="220"/>
      <c r="G6" s="220"/>
      <c r="H6" s="220"/>
      <c r="I6" s="220"/>
      <c r="J6" s="220"/>
    </row>
    <row r="7" spans="1:15" ht="16" x14ac:dyDescent="0.2">
      <c r="A7" s="221">
        <v>2</v>
      </c>
      <c r="B7" s="755" t="s">
        <v>59</v>
      </c>
      <c r="C7" s="755"/>
      <c r="D7" s="755"/>
      <c r="E7" s="755"/>
      <c r="F7" s="755"/>
      <c r="G7" s="755"/>
      <c r="H7" s="755"/>
      <c r="I7" s="755"/>
      <c r="J7" s="755"/>
    </row>
    <row r="8" spans="1:15" ht="16" x14ac:dyDescent="0.2">
      <c r="A8" s="221"/>
      <c r="B8" s="220"/>
      <c r="C8" s="220"/>
      <c r="D8" s="220"/>
      <c r="E8" s="220"/>
      <c r="F8" s="220"/>
      <c r="G8" s="220"/>
      <c r="H8" s="220"/>
      <c r="I8" s="220"/>
      <c r="J8" s="220"/>
    </row>
    <row r="9" spans="1:15" ht="51" customHeight="1" x14ac:dyDescent="0.2">
      <c r="A9" s="221">
        <v>3</v>
      </c>
      <c r="B9" s="756" t="s">
        <v>173</v>
      </c>
      <c r="C9" s="756"/>
      <c r="D9" s="756"/>
      <c r="E9" s="756"/>
      <c r="F9" s="756"/>
      <c r="G9" s="756"/>
      <c r="H9" s="756"/>
      <c r="I9" s="756"/>
      <c r="J9" s="756"/>
    </row>
    <row r="10" spans="1:15" x14ac:dyDescent="0.2">
      <c r="A10" s="70"/>
      <c r="B10" s="70"/>
      <c r="C10" s="70"/>
      <c r="D10" s="70"/>
      <c r="E10" s="70"/>
      <c r="F10" s="70"/>
      <c r="G10" s="70"/>
      <c r="H10" s="70"/>
      <c r="I10" s="70"/>
      <c r="J10" s="70"/>
      <c r="K10" s="70"/>
      <c r="L10" s="70"/>
      <c r="M10" s="70"/>
      <c r="N10" s="70"/>
      <c r="O10" s="70"/>
    </row>
    <row r="11" spans="1:15" x14ac:dyDescent="0.2">
      <c r="A11" s="70"/>
      <c r="B11" s="70"/>
      <c r="C11" s="70"/>
      <c r="D11" s="70"/>
      <c r="E11" s="70"/>
      <c r="F11" s="70"/>
      <c r="G11" s="70"/>
      <c r="H11" s="70"/>
      <c r="I11" s="70"/>
      <c r="J11" s="70"/>
      <c r="K11" s="70"/>
      <c r="L11" s="70"/>
      <c r="M11" s="70"/>
      <c r="N11" s="70"/>
      <c r="O11" s="70"/>
    </row>
    <row r="12" spans="1:15" x14ac:dyDescent="0.2">
      <c r="A12" s="70"/>
      <c r="B12" s="70"/>
      <c r="C12" s="70"/>
      <c r="D12" s="70"/>
      <c r="E12" s="70"/>
      <c r="F12" s="772"/>
      <c r="G12" s="772"/>
      <c r="H12" s="772"/>
      <c r="I12" s="772"/>
      <c r="J12" s="70"/>
      <c r="K12" s="70"/>
      <c r="L12" s="70"/>
      <c r="M12" s="70"/>
      <c r="N12" s="70"/>
      <c r="O12" s="70"/>
    </row>
    <row r="13" spans="1:15" x14ac:dyDescent="0.2">
      <c r="A13" s="70"/>
      <c r="B13" s="70"/>
      <c r="C13" s="70"/>
      <c r="D13" s="70"/>
      <c r="E13" s="70"/>
      <c r="F13" s="70"/>
      <c r="G13" s="70"/>
      <c r="H13" s="70"/>
      <c r="I13" s="70"/>
      <c r="J13" s="70"/>
      <c r="K13" s="70"/>
      <c r="L13" s="70"/>
      <c r="M13" s="70"/>
      <c r="N13" s="70"/>
      <c r="O13" s="70"/>
    </row>
    <row r="14" spans="1:15" x14ac:dyDescent="0.2">
      <c r="A14" s="70"/>
      <c r="B14" s="70"/>
      <c r="C14" s="70"/>
      <c r="D14" s="70"/>
      <c r="E14" s="70"/>
      <c r="F14" s="70"/>
      <c r="G14" s="70"/>
      <c r="H14" s="70"/>
      <c r="I14" s="70"/>
      <c r="J14" s="70"/>
      <c r="K14" s="70"/>
      <c r="L14" s="70"/>
      <c r="M14" s="70"/>
      <c r="N14" s="70"/>
      <c r="O14" s="70"/>
    </row>
    <row r="15" spans="1:15" x14ac:dyDescent="0.2">
      <c r="A15" s="70"/>
      <c r="B15" s="70"/>
      <c r="C15" s="70"/>
      <c r="D15" s="70"/>
      <c r="E15" s="70"/>
      <c r="F15" s="70"/>
      <c r="G15" s="70"/>
      <c r="H15" s="70"/>
      <c r="I15" s="70"/>
      <c r="J15" s="70"/>
      <c r="K15" s="70"/>
      <c r="L15" s="70"/>
      <c r="M15" s="70"/>
      <c r="N15" s="70"/>
      <c r="O15" s="70"/>
    </row>
    <row r="16" spans="1:15" x14ac:dyDescent="0.2">
      <c r="A16" s="70"/>
      <c r="B16" s="70"/>
      <c r="C16" s="70"/>
      <c r="D16" s="70"/>
      <c r="E16" s="70"/>
      <c r="F16" s="70"/>
      <c r="G16" s="70"/>
      <c r="H16" s="70"/>
      <c r="I16" s="70"/>
      <c r="J16" s="70"/>
      <c r="K16" s="70"/>
      <c r="L16" s="70"/>
      <c r="M16" s="70"/>
      <c r="N16" s="70"/>
      <c r="O16" s="70"/>
    </row>
    <row r="17" spans="1:15" x14ac:dyDescent="0.2">
      <c r="A17" s="70"/>
      <c r="B17" s="70"/>
      <c r="C17" s="70"/>
      <c r="D17" s="70"/>
      <c r="E17" s="70"/>
      <c r="F17" s="70"/>
      <c r="G17" s="70"/>
      <c r="H17" s="70"/>
      <c r="I17" s="70"/>
      <c r="J17" s="70"/>
      <c r="K17" s="70"/>
      <c r="L17" s="70"/>
      <c r="M17" s="70"/>
      <c r="N17" s="70"/>
      <c r="O17" s="70"/>
    </row>
    <row r="18" spans="1:15" x14ac:dyDescent="0.2">
      <c r="A18" s="70"/>
      <c r="B18" s="70"/>
      <c r="C18" s="70"/>
      <c r="D18" s="70"/>
      <c r="E18" s="70"/>
      <c r="F18" s="70"/>
      <c r="G18" s="70"/>
      <c r="H18" s="70"/>
      <c r="I18" s="70"/>
      <c r="J18" s="70"/>
      <c r="K18" s="70"/>
      <c r="L18" s="70"/>
      <c r="M18" s="70"/>
      <c r="N18" s="70"/>
      <c r="O18" s="70"/>
    </row>
    <row r="19" spans="1:15" x14ac:dyDescent="0.2">
      <c r="A19" s="70"/>
      <c r="B19" s="70"/>
      <c r="C19" s="70"/>
      <c r="D19" s="70"/>
      <c r="E19" s="70"/>
      <c r="F19" s="70"/>
      <c r="G19" s="70"/>
      <c r="H19" s="70"/>
      <c r="I19" s="70"/>
      <c r="J19" s="70"/>
      <c r="K19" s="70"/>
      <c r="L19" s="70"/>
      <c r="M19" s="70"/>
      <c r="N19" s="70"/>
      <c r="O19" s="70"/>
    </row>
    <row r="20" spans="1:15" x14ac:dyDescent="0.2">
      <c r="A20" s="70"/>
      <c r="B20" s="70"/>
      <c r="C20" s="70"/>
      <c r="D20" s="70"/>
      <c r="E20" s="70"/>
      <c r="F20" s="70"/>
      <c r="G20" s="70"/>
      <c r="H20" s="70"/>
      <c r="I20" s="70"/>
      <c r="J20" s="70"/>
      <c r="K20" s="70"/>
      <c r="L20" s="70"/>
      <c r="M20" s="70"/>
      <c r="N20" s="70"/>
      <c r="O20" s="70"/>
    </row>
    <row r="21" spans="1:15" x14ac:dyDescent="0.2">
      <c r="A21" s="70"/>
      <c r="B21" s="70"/>
      <c r="C21" s="70"/>
      <c r="D21" s="70"/>
      <c r="E21" s="70"/>
      <c r="F21" s="70"/>
      <c r="G21" s="70"/>
      <c r="H21" s="70"/>
      <c r="I21" s="70"/>
      <c r="J21" s="70"/>
      <c r="K21" s="70"/>
      <c r="L21" s="222"/>
      <c r="M21" s="222"/>
      <c r="N21" s="222"/>
      <c r="O21" s="70"/>
    </row>
    <row r="22" spans="1:15" x14ac:dyDescent="0.2">
      <c r="A22" s="70"/>
      <c r="B22" s="70"/>
      <c r="C22" s="70"/>
      <c r="D22" s="70"/>
      <c r="E22" s="70"/>
      <c r="F22" s="70"/>
      <c r="G22" s="70"/>
      <c r="H22" s="70"/>
      <c r="I22" s="70"/>
      <c r="J22" s="70"/>
      <c r="K22" s="70"/>
      <c r="L22" s="222"/>
      <c r="M22" s="222"/>
      <c r="N22" s="222"/>
      <c r="O22" s="70"/>
    </row>
    <row r="23" spans="1:15" x14ac:dyDescent="0.2">
      <c r="A23" s="70"/>
      <c r="B23" s="70"/>
      <c r="C23" s="70"/>
      <c r="D23" s="70"/>
      <c r="E23" s="70"/>
      <c r="F23" s="70"/>
      <c r="G23" s="70"/>
      <c r="H23" s="70"/>
      <c r="I23" s="70"/>
      <c r="J23" s="70"/>
      <c r="K23" s="70"/>
      <c r="L23" s="222"/>
      <c r="M23" s="222"/>
      <c r="N23" s="222"/>
      <c r="O23" s="70"/>
    </row>
    <row r="24" spans="1:15" x14ac:dyDescent="0.2">
      <c r="A24" s="70"/>
      <c r="B24" s="70"/>
      <c r="C24" s="70"/>
      <c r="D24" s="70"/>
      <c r="E24" s="70"/>
      <c r="F24" s="70"/>
      <c r="G24" s="70"/>
      <c r="H24" s="70"/>
      <c r="I24" s="70"/>
      <c r="J24" s="70"/>
      <c r="K24" s="70"/>
      <c r="L24" s="70"/>
      <c r="M24" s="70"/>
      <c r="N24" s="70"/>
      <c r="O24" s="70"/>
    </row>
    <row r="25" spans="1:15" x14ac:dyDescent="0.2">
      <c r="A25" s="70"/>
      <c r="B25" s="70"/>
      <c r="C25" s="70"/>
      <c r="D25" s="70"/>
      <c r="E25" s="70"/>
      <c r="F25" s="70"/>
      <c r="G25" s="70"/>
      <c r="H25" s="70"/>
      <c r="I25" s="70"/>
      <c r="J25" s="70"/>
      <c r="K25" s="70"/>
      <c r="L25" s="70"/>
      <c r="M25" s="70"/>
      <c r="N25" s="70"/>
      <c r="O25" s="70"/>
    </row>
    <row r="26" spans="1:15" x14ac:dyDescent="0.2">
      <c r="A26" s="70"/>
      <c r="B26" s="70"/>
      <c r="C26" s="70"/>
      <c r="D26" s="70"/>
      <c r="E26" s="70"/>
      <c r="F26" s="70"/>
      <c r="G26" s="70"/>
      <c r="H26" s="70"/>
      <c r="I26" s="70"/>
      <c r="J26" s="70"/>
      <c r="K26" s="70"/>
      <c r="L26" s="70"/>
      <c r="M26" s="70"/>
      <c r="N26" s="70"/>
      <c r="O26" s="70"/>
    </row>
    <row r="27" spans="1:15" x14ac:dyDescent="0.2">
      <c r="A27" s="70"/>
      <c r="B27" s="70"/>
      <c r="C27" s="70"/>
      <c r="D27" s="70"/>
      <c r="E27" s="70"/>
      <c r="F27" s="70"/>
      <c r="G27" s="70"/>
      <c r="H27" s="70"/>
      <c r="I27" s="70"/>
      <c r="J27" s="70"/>
      <c r="K27" s="70"/>
      <c r="L27" s="70"/>
      <c r="M27" s="70"/>
      <c r="N27" s="70"/>
      <c r="O27" s="70"/>
    </row>
    <row r="28" spans="1:15" x14ac:dyDescent="0.2">
      <c r="A28" s="70"/>
      <c r="B28" s="70"/>
      <c r="C28" s="70"/>
      <c r="D28" s="70"/>
      <c r="E28" s="70"/>
      <c r="F28" s="70"/>
      <c r="G28" s="70"/>
      <c r="H28" s="70"/>
      <c r="I28" s="70"/>
      <c r="J28" s="70"/>
      <c r="K28" s="70"/>
      <c r="L28" s="70"/>
      <c r="M28" s="70"/>
      <c r="N28" s="70"/>
      <c r="O28" s="70"/>
    </row>
    <row r="29" spans="1:15" x14ac:dyDescent="0.2">
      <c r="A29" s="70"/>
      <c r="B29" s="70"/>
      <c r="C29" s="70"/>
      <c r="D29" s="70"/>
      <c r="E29" s="70"/>
      <c r="F29" s="70"/>
      <c r="G29" s="70"/>
      <c r="H29" s="70"/>
      <c r="I29" s="70"/>
      <c r="J29" s="70"/>
      <c r="K29" s="70"/>
      <c r="L29" s="70"/>
      <c r="M29" s="70"/>
      <c r="N29" s="70"/>
      <c r="O29" s="70"/>
    </row>
    <row r="30" spans="1:15" x14ac:dyDescent="0.2">
      <c r="A30" s="70"/>
      <c r="B30" s="70"/>
      <c r="C30" s="70"/>
      <c r="D30" s="70"/>
      <c r="E30" s="70"/>
      <c r="F30" s="70"/>
      <c r="G30" s="70"/>
      <c r="H30" s="70"/>
      <c r="I30" s="70"/>
      <c r="J30" s="70"/>
      <c r="K30" s="70"/>
      <c r="L30" s="70"/>
      <c r="M30" s="70"/>
      <c r="N30" s="70"/>
      <c r="O30" s="70"/>
    </row>
    <row r="31" spans="1:15" x14ac:dyDescent="0.2">
      <c r="A31" s="70"/>
      <c r="B31" s="70"/>
      <c r="C31" s="70"/>
      <c r="D31" s="70"/>
      <c r="E31" s="70"/>
      <c r="F31" s="70"/>
      <c r="G31" s="70"/>
      <c r="H31" s="70"/>
      <c r="I31" s="70"/>
      <c r="J31" s="70"/>
      <c r="K31" s="70"/>
      <c r="L31" s="70"/>
      <c r="M31" s="70"/>
      <c r="N31" s="70"/>
      <c r="O31" s="70"/>
    </row>
    <row r="32" spans="1:15" x14ac:dyDescent="0.2">
      <c r="A32" s="70"/>
      <c r="B32" s="70"/>
      <c r="C32" s="70"/>
      <c r="D32" s="70"/>
      <c r="E32" s="70"/>
      <c r="F32" s="70"/>
      <c r="G32" s="70"/>
      <c r="H32" s="70"/>
      <c r="I32" s="70"/>
      <c r="J32" s="70"/>
      <c r="K32" s="70"/>
      <c r="L32" s="70"/>
      <c r="M32" s="70"/>
      <c r="N32" s="70"/>
      <c r="O32" s="70"/>
    </row>
    <row r="33" spans="1:15" x14ac:dyDescent="0.2">
      <c r="A33" s="70"/>
      <c r="B33" s="70"/>
      <c r="C33" s="70"/>
      <c r="D33" s="70"/>
      <c r="E33" s="70"/>
      <c r="F33" s="752"/>
      <c r="G33" s="752"/>
      <c r="H33" s="752"/>
      <c r="I33" s="752"/>
      <c r="J33" s="70"/>
      <c r="K33" s="70"/>
      <c r="L33" s="70"/>
      <c r="M33" s="70"/>
      <c r="N33" s="70"/>
      <c r="O33" s="70"/>
    </row>
    <row r="34" spans="1:15" x14ac:dyDescent="0.2">
      <c r="A34" s="70"/>
      <c r="B34" s="70"/>
      <c r="C34" s="70"/>
      <c r="D34" s="70"/>
      <c r="E34" s="70"/>
      <c r="F34" s="70"/>
      <c r="G34" s="70"/>
      <c r="H34" s="70"/>
      <c r="I34" s="70"/>
      <c r="J34" s="70"/>
      <c r="K34" s="70"/>
      <c r="L34" s="70"/>
      <c r="M34" s="70"/>
      <c r="N34" s="70"/>
      <c r="O34" s="70"/>
    </row>
    <row r="35" spans="1:15" x14ac:dyDescent="0.2">
      <c r="A35" s="70"/>
      <c r="B35" s="70"/>
      <c r="C35" s="70"/>
      <c r="D35" s="70"/>
      <c r="E35" s="70"/>
      <c r="F35" s="70"/>
      <c r="G35" s="70"/>
      <c r="H35" s="70"/>
      <c r="I35" s="70"/>
      <c r="J35" s="70"/>
      <c r="K35" s="70"/>
      <c r="L35" s="70"/>
      <c r="M35" s="70"/>
      <c r="N35" s="70"/>
      <c r="O35" s="70"/>
    </row>
    <row r="36" spans="1:15" x14ac:dyDescent="0.2">
      <c r="A36" s="70"/>
      <c r="B36" s="70"/>
      <c r="C36" s="70"/>
      <c r="D36" s="70"/>
      <c r="E36" s="70"/>
      <c r="F36" s="70"/>
      <c r="G36" s="70"/>
      <c r="H36" s="70"/>
      <c r="I36" s="70"/>
      <c r="J36" s="70"/>
      <c r="K36" s="70"/>
      <c r="L36" s="70"/>
      <c r="M36" s="70"/>
      <c r="N36" s="70"/>
      <c r="O36" s="7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6"/>
  <sheetViews>
    <sheetView showGridLines="0" workbookViewId="0">
      <selection activeCell="C12" sqref="C12:K12"/>
    </sheetView>
  </sheetViews>
  <sheetFormatPr baseColWidth="10" defaultColWidth="8.83203125" defaultRowHeight="15" x14ac:dyDescent="0.2"/>
  <cols>
    <col min="1" max="1" width="14.6640625" customWidth="1"/>
    <col min="2" max="2" width="3.6640625" customWidth="1"/>
  </cols>
  <sheetData>
    <row r="1" spans="1:11" ht="16" thickBot="1" x14ac:dyDescent="0.25"/>
    <row r="2" spans="1:11" ht="17" thickBot="1" x14ac:dyDescent="0.25">
      <c r="A2" s="3" t="s">
        <v>126</v>
      </c>
    </row>
    <row r="3" spans="1:11" ht="16" thickBot="1" x14ac:dyDescent="0.25"/>
    <row r="4" spans="1:11" ht="16" x14ac:dyDescent="0.2">
      <c r="B4" s="782" t="s">
        <v>128</v>
      </c>
      <c r="C4" s="783"/>
      <c r="D4" s="783"/>
      <c r="E4" s="783"/>
      <c r="F4" s="783"/>
      <c r="G4" s="783"/>
      <c r="H4" s="783"/>
      <c r="I4" s="783"/>
      <c r="J4" s="783"/>
      <c r="K4" s="784"/>
    </row>
    <row r="5" spans="1:11" ht="16" x14ac:dyDescent="0.2">
      <c r="B5" s="8">
        <v>1</v>
      </c>
      <c r="C5" s="785"/>
      <c r="D5" s="785"/>
      <c r="E5" s="785"/>
      <c r="F5" s="785"/>
      <c r="G5" s="785"/>
      <c r="H5" s="785"/>
      <c r="I5" s="785"/>
      <c r="J5" s="785"/>
      <c r="K5" s="786"/>
    </row>
    <row r="6" spans="1:11" ht="16" x14ac:dyDescent="0.2">
      <c r="B6" s="9">
        <v>2</v>
      </c>
      <c r="C6" s="773"/>
      <c r="D6" s="773"/>
      <c r="E6" s="773"/>
      <c r="F6" s="773"/>
      <c r="G6" s="773"/>
      <c r="H6" s="773"/>
      <c r="I6" s="773"/>
      <c r="J6" s="773"/>
      <c r="K6" s="774"/>
    </row>
    <row r="7" spans="1:11" ht="16" x14ac:dyDescent="0.2">
      <c r="B7" s="9">
        <v>3</v>
      </c>
      <c r="C7" s="773"/>
      <c r="D7" s="773"/>
      <c r="E7" s="773"/>
      <c r="F7" s="773"/>
      <c r="G7" s="773"/>
      <c r="H7" s="773"/>
      <c r="I7" s="773"/>
      <c r="J7" s="773"/>
      <c r="K7" s="774"/>
    </row>
    <row r="8" spans="1:11" ht="17" thickBot="1" x14ac:dyDescent="0.25">
      <c r="B8" s="10">
        <v>4</v>
      </c>
      <c r="C8" s="775"/>
      <c r="D8" s="775"/>
      <c r="E8" s="775"/>
      <c r="F8" s="775"/>
      <c r="G8" s="775"/>
      <c r="H8" s="775"/>
      <c r="I8" s="775"/>
      <c r="J8" s="775"/>
      <c r="K8" s="776"/>
    </row>
    <row r="9" spans="1:11" ht="17" thickBot="1" x14ac:dyDescent="0.25">
      <c r="B9" s="7"/>
      <c r="C9" s="7"/>
      <c r="D9" s="7"/>
      <c r="E9" s="7"/>
      <c r="F9" s="7"/>
      <c r="G9" s="7"/>
      <c r="H9" s="7"/>
      <c r="I9" s="7"/>
      <c r="J9" s="7"/>
      <c r="K9" s="7"/>
    </row>
    <row r="10" spans="1:11" ht="17" thickBot="1" x14ac:dyDescent="0.25">
      <c r="B10" s="777" t="s">
        <v>129</v>
      </c>
      <c r="C10" s="778"/>
      <c r="D10" s="778"/>
      <c r="E10" s="778"/>
      <c r="F10" s="778"/>
      <c r="G10" s="778"/>
      <c r="H10" s="778"/>
      <c r="I10" s="778"/>
      <c r="J10" s="778"/>
      <c r="K10" s="779"/>
    </row>
    <row r="11" spans="1:11" ht="16" x14ac:dyDescent="0.2">
      <c r="B11" s="9">
        <v>1</v>
      </c>
      <c r="C11" s="773"/>
      <c r="D11" s="773"/>
      <c r="E11" s="773"/>
      <c r="F11" s="773"/>
      <c r="G11" s="773"/>
      <c r="H11" s="773"/>
      <c r="I11" s="773"/>
      <c r="J11" s="773"/>
      <c r="K11" s="774"/>
    </row>
    <row r="12" spans="1:11" ht="16" x14ac:dyDescent="0.2">
      <c r="B12" s="9">
        <v>2</v>
      </c>
      <c r="C12" s="773"/>
      <c r="D12" s="773"/>
      <c r="E12" s="773"/>
      <c r="F12" s="773"/>
      <c r="G12" s="773"/>
      <c r="H12" s="773"/>
      <c r="I12" s="773"/>
      <c r="J12" s="773"/>
      <c r="K12" s="774"/>
    </row>
    <row r="13" spans="1:11" ht="16" x14ac:dyDescent="0.2">
      <c r="B13" s="9">
        <v>3</v>
      </c>
      <c r="C13" s="773"/>
      <c r="D13" s="773"/>
      <c r="E13" s="773"/>
      <c r="F13" s="773"/>
      <c r="G13" s="773"/>
      <c r="H13" s="773"/>
      <c r="I13" s="773"/>
      <c r="J13" s="773"/>
      <c r="K13" s="774"/>
    </row>
    <row r="14" spans="1:11" ht="17" thickBot="1" x14ac:dyDescent="0.25">
      <c r="B14" s="10">
        <v>4</v>
      </c>
      <c r="C14" s="775"/>
      <c r="D14" s="775"/>
      <c r="E14" s="775"/>
      <c r="F14" s="775"/>
      <c r="G14" s="775"/>
      <c r="H14" s="775"/>
      <c r="I14" s="775"/>
      <c r="J14" s="775"/>
      <c r="K14" s="776"/>
    </row>
    <row r="15" spans="1:11" ht="17" thickBot="1" x14ac:dyDescent="0.25">
      <c r="B15" s="7"/>
      <c r="C15" s="7"/>
      <c r="D15" s="7"/>
      <c r="E15" s="7"/>
      <c r="F15" s="7"/>
      <c r="G15" s="7"/>
      <c r="H15" s="7"/>
      <c r="I15" s="7"/>
      <c r="J15" s="7"/>
      <c r="K15" s="7"/>
    </row>
    <row r="16" spans="1:11" ht="17" thickBot="1" x14ac:dyDescent="0.25">
      <c r="B16" s="777" t="s">
        <v>130</v>
      </c>
      <c r="C16" s="778"/>
      <c r="D16" s="778"/>
      <c r="E16" s="778"/>
      <c r="F16" s="778"/>
      <c r="G16" s="778"/>
      <c r="H16" s="778"/>
      <c r="I16" s="778"/>
      <c r="J16" s="778"/>
      <c r="K16" s="779"/>
    </row>
    <row r="17" spans="2:11" ht="16" x14ac:dyDescent="0.2">
      <c r="B17" s="9">
        <v>1</v>
      </c>
      <c r="C17" s="773"/>
      <c r="D17" s="773"/>
      <c r="E17" s="773"/>
      <c r="F17" s="773"/>
      <c r="G17" s="773"/>
      <c r="H17" s="773"/>
      <c r="I17" s="773"/>
      <c r="J17" s="773"/>
      <c r="K17" s="774"/>
    </row>
    <row r="18" spans="2:11" ht="16" x14ac:dyDescent="0.2">
      <c r="B18" s="9">
        <v>2</v>
      </c>
      <c r="C18" s="773"/>
      <c r="D18" s="773"/>
      <c r="E18" s="773"/>
      <c r="F18" s="773"/>
      <c r="G18" s="773"/>
      <c r="H18" s="773"/>
      <c r="I18" s="773"/>
      <c r="J18" s="773"/>
      <c r="K18" s="774"/>
    </row>
    <row r="19" spans="2:11" ht="16" x14ac:dyDescent="0.2">
      <c r="B19" s="9">
        <v>3</v>
      </c>
      <c r="C19" s="773"/>
      <c r="D19" s="773"/>
      <c r="E19" s="773"/>
      <c r="F19" s="773"/>
      <c r="G19" s="773"/>
      <c r="H19" s="773"/>
      <c r="I19" s="773"/>
      <c r="J19" s="773"/>
      <c r="K19" s="774"/>
    </row>
    <row r="20" spans="2:11" ht="17" thickBot="1" x14ac:dyDescent="0.25">
      <c r="B20" s="10">
        <v>4</v>
      </c>
      <c r="C20" s="775"/>
      <c r="D20" s="775"/>
      <c r="E20" s="775"/>
      <c r="F20" s="775"/>
      <c r="G20" s="775"/>
      <c r="H20" s="775"/>
      <c r="I20" s="775"/>
      <c r="J20" s="775"/>
      <c r="K20" s="776"/>
    </row>
    <row r="21" spans="2:11" ht="17" thickBot="1" x14ac:dyDescent="0.25">
      <c r="B21" s="7"/>
      <c r="C21" s="7"/>
      <c r="D21" s="7"/>
      <c r="E21" s="7"/>
      <c r="F21" s="7"/>
      <c r="G21" s="7"/>
      <c r="H21" s="7"/>
      <c r="I21" s="7"/>
      <c r="J21" s="7"/>
      <c r="K21" s="7"/>
    </row>
    <row r="22" spans="2:11" ht="17" thickBot="1" x14ac:dyDescent="0.25">
      <c r="B22" s="777" t="s">
        <v>131</v>
      </c>
      <c r="C22" s="778"/>
      <c r="D22" s="778"/>
      <c r="E22" s="778"/>
      <c r="F22" s="778"/>
      <c r="G22" s="778"/>
      <c r="H22" s="778"/>
      <c r="I22" s="778"/>
      <c r="J22" s="778"/>
      <c r="K22" s="779"/>
    </row>
    <row r="23" spans="2:11" ht="16" x14ac:dyDescent="0.2">
      <c r="B23" s="11">
        <v>1</v>
      </c>
      <c r="C23" s="780"/>
      <c r="D23" s="780"/>
      <c r="E23" s="780"/>
      <c r="F23" s="780"/>
      <c r="G23" s="780"/>
      <c r="H23" s="780"/>
      <c r="I23" s="780"/>
      <c r="J23" s="780"/>
      <c r="K23" s="781"/>
    </row>
    <row r="24" spans="2:11" ht="16" x14ac:dyDescent="0.2">
      <c r="B24" s="9">
        <v>2</v>
      </c>
      <c r="C24" s="773"/>
      <c r="D24" s="773"/>
      <c r="E24" s="773"/>
      <c r="F24" s="773"/>
      <c r="G24" s="773"/>
      <c r="H24" s="773"/>
      <c r="I24" s="773"/>
      <c r="J24" s="773"/>
      <c r="K24" s="774"/>
    </row>
    <row r="25" spans="2:11" ht="16" x14ac:dyDescent="0.2">
      <c r="B25" s="9">
        <v>3</v>
      </c>
      <c r="C25" s="773"/>
      <c r="D25" s="773"/>
      <c r="E25" s="773"/>
      <c r="F25" s="773"/>
      <c r="G25" s="773"/>
      <c r="H25" s="773"/>
      <c r="I25" s="773"/>
      <c r="J25" s="773"/>
      <c r="K25" s="774"/>
    </row>
    <row r="26" spans="2:11" ht="17" thickBot="1" x14ac:dyDescent="0.25">
      <c r="B26" s="10">
        <v>4</v>
      </c>
      <c r="C26" s="775"/>
      <c r="D26" s="775"/>
      <c r="E26" s="775"/>
      <c r="F26" s="775"/>
      <c r="G26" s="775"/>
      <c r="H26" s="775"/>
      <c r="I26" s="775"/>
      <c r="J26" s="775"/>
      <c r="K26" s="776"/>
    </row>
  </sheetData>
  <mergeCells count="20">
    <mergeCell ref="C17:K17"/>
    <mergeCell ref="B4:K4"/>
    <mergeCell ref="C5:K5"/>
    <mergeCell ref="C6:K6"/>
    <mergeCell ref="C7:K7"/>
    <mergeCell ref="C8:K8"/>
    <mergeCell ref="B10:K10"/>
    <mergeCell ref="C11:K11"/>
    <mergeCell ref="C12:K12"/>
    <mergeCell ref="C13:K13"/>
    <mergeCell ref="C14:K14"/>
    <mergeCell ref="B16:K16"/>
    <mergeCell ref="C25:K25"/>
    <mergeCell ref="C26:K26"/>
    <mergeCell ref="C18:K18"/>
    <mergeCell ref="C19:K19"/>
    <mergeCell ref="C20:K20"/>
    <mergeCell ref="B22:K22"/>
    <mergeCell ref="C23:K23"/>
    <mergeCell ref="C24:K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699"/>
  <sheetViews>
    <sheetView showGridLines="0" topLeftCell="A47" workbookViewId="0">
      <selection activeCell="B67" sqref="B67"/>
    </sheetView>
  </sheetViews>
  <sheetFormatPr baseColWidth="10" defaultColWidth="8.83203125" defaultRowHeight="15" x14ac:dyDescent="0.2"/>
  <cols>
    <col min="1" max="1" width="4" style="20" customWidth="1"/>
    <col min="2" max="2" width="50.5" style="20" customWidth="1"/>
    <col min="3" max="4" width="9.6640625" style="20" bestFit="1" customWidth="1"/>
    <col min="5" max="16384" width="8.83203125" style="20"/>
  </cols>
  <sheetData>
    <row r="1" spans="1:9" ht="17" thickBot="1" x14ac:dyDescent="0.25">
      <c r="A1" s="107"/>
      <c r="B1" s="107"/>
      <c r="C1" s="107"/>
      <c r="D1" s="107"/>
    </row>
    <row r="2" spans="1:9" ht="17" thickBot="1" x14ac:dyDescent="0.25">
      <c r="A2" s="107"/>
      <c r="B2" s="34" t="s">
        <v>139</v>
      </c>
      <c r="C2" s="107"/>
      <c r="D2" s="107"/>
    </row>
    <row r="3" spans="1:9" ht="16" x14ac:dyDescent="0.2">
      <c r="A3" s="107"/>
      <c r="B3" s="107"/>
      <c r="C3" s="107"/>
      <c r="D3" s="107"/>
    </row>
    <row r="4" spans="1:9" ht="51" customHeight="1" x14ac:dyDescent="0.2">
      <c r="A4" s="172">
        <v>1</v>
      </c>
      <c r="B4" s="173" t="s">
        <v>286</v>
      </c>
      <c r="C4" s="747"/>
      <c r="D4" s="747"/>
    </row>
    <row r="5" spans="1:9" ht="85.5" customHeight="1" x14ac:dyDescent="0.2">
      <c r="A5" s="174">
        <v>3</v>
      </c>
      <c r="B5" s="37" t="s">
        <v>280</v>
      </c>
    </row>
    <row r="8" spans="1:9" ht="16" thickBot="1" x14ac:dyDescent="0.25">
      <c r="A8" s="38"/>
      <c r="B8" s="38"/>
      <c r="C8" s="38"/>
      <c r="D8" s="38"/>
      <c r="E8" s="38"/>
      <c r="F8" s="38"/>
      <c r="G8" s="38"/>
      <c r="H8" s="38"/>
      <c r="I8" s="38"/>
    </row>
    <row r="9" spans="1:9" x14ac:dyDescent="0.2">
      <c r="A9" s="180"/>
      <c r="B9" s="181"/>
      <c r="C9" s="181"/>
      <c r="D9" s="787">
        <f>'PART I'!D325</f>
        <v>0</v>
      </c>
      <c r="E9" s="787"/>
      <c r="F9" s="787">
        <f>'PART I'!F325</f>
        <v>0</v>
      </c>
      <c r="G9" s="788"/>
    </row>
    <row r="10" spans="1:9" ht="16" thickBot="1" x14ac:dyDescent="0.25">
      <c r="A10" s="182"/>
      <c r="B10" s="183"/>
      <c r="C10" s="183"/>
      <c r="D10" s="789"/>
      <c r="E10" s="789"/>
      <c r="F10" s="789"/>
      <c r="G10" s="790"/>
    </row>
    <row r="11" spans="1:9" x14ac:dyDescent="0.2">
      <c r="A11" s="184" t="s">
        <v>160</v>
      </c>
      <c r="B11" s="185" t="s">
        <v>2</v>
      </c>
      <c r="C11" s="186" t="s">
        <v>8</v>
      </c>
      <c r="D11" s="186" t="s">
        <v>154</v>
      </c>
      <c r="E11" s="186" t="s">
        <v>155</v>
      </c>
      <c r="F11" s="186" t="s">
        <v>157</v>
      </c>
      <c r="G11" s="187" t="s">
        <v>158</v>
      </c>
    </row>
    <row r="12" spans="1:9" x14ac:dyDescent="0.2">
      <c r="A12" s="188">
        <v>1</v>
      </c>
      <c r="B12" s="189">
        <f>'PART I'!B28</f>
        <v>0</v>
      </c>
      <c r="C12" s="190">
        <f>'PART I'!D28</f>
        <v>0</v>
      </c>
      <c r="D12" s="191">
        <f>'PART I'!D330</f>
        <v>0</v>
      </c>
      <c r="E12" s="190">
        <f t="shared" ref="E12:E21" si="0">C12*D12</f>
        <v>0</v>
      </c>
      <c r="F12" s="191">
        <f>'PART I'!F330</f>
        <v>0</v>
      </c>
      <c r="G12" s="192">
        <f t="shared" ref="G12:G21" si="1">C12*F12</f>
        <v>0</v>
      </c>
    </row>
    <row r="13" spans="1:9" x14ac:dyDescent="0.2">
      <c r="A13" s="193">
        <v>2</v>
      </c>
      <c r="B13" s="194">
        <f>'PART I'!B29</f>
        <v>0</v>
      </c>
      <c r="C13" s="195">
        <f>'PART I'!D29</f>
        <v>0</v>
      </c>
      <c r="D13" s="196">
        <f>'PART I'!D331</f>
        <v>0</v>
      </c>
      <c r="E13" s="195">
        <f t="shared" si="0"/>
        <v>0</v>
      </c>
      <c r="F13" s="196">
        <f>'PART I'!F331</f>
        <v>0</v>
      </c>
      <c r="G13" s="197">
        <f t="shared" si="1"/>
        <v>0</v>
      </c>
    </row>
    <row r="14" spans="1:9" x14ac:dyDescent="0.2">
      <c r="A14" s="188">
        <v>3</v>
      </c>
      <c r="B14" s="189">
        <f>'PART I'!B30</f>
        <v>0</v>
      </c>
      <c r="C14" s="190">
        <f>'PART I'!D30</f>
        <v>0</v>
      </c>
      <c r="D14" s="191">
        <f>'PART I'!D332</f>
        <v>0</v>
      </c>
      <c r="E14" s="190">
        <f t="shared" si="0"/>
        <v>0</v>
      </c>
      <c r="F14" s="191">
        <f>'PART I'!F332</f>
        <v>0</v>
      </c>
      <c r="G14" s="192">
        <f t="shared" si="1"/>
        <v>0</v>
      </c>
    </row>
    <row r="15" spans="1:9" x14ac:dyDescent="0.2">
      <c r="A15" s="193">
        <v>4</v>
      </c>
      <c r="B15" s="194">
        <f>'PART I'!B31</f>
        <v>0</v>
      </c>
      <c r="C15" s="195">
        <f>'PART I'!D31</f>
        <v>0</v>
      </c>
      <c r="D15" s="196">
        <f>'PART I'!D333</f>
        <v>0</v>
      </c>
      <c r="E15" s="195">
        <f t="shared" si="0"/>
        <v>0</v>
      </c>
      <c r="F15" s="196">
        <f>'PART I'!F333</f>
        <v>0</v>
      </c>
      <c r="G15" s="197">
        <f t="shared" si="1"/>
        <v>0</v>
      </c>
    </row>
    <row r="16" spans="1:9" x14ac:dyDescent="0.2">
      <c r="A16" s="188">
        <v>5</v>
      </c>
      <c r="B16" s="189">
        <f>'PART I'!B32</f>
        <v>0</v>
      </c>
      <c r="C16" s="190">
        <f>'PART I'!D32</f>
        <v>0</v>
      </c>
      <c r="D16" s="191">
        <f>'PART I'!D334</f>
        <v>0</v>
      </c>
      <c r="E16" s="190">
        <f t="shared" si="0"/>
        <v>0</v>
      </c>
      <c r="F16" s="191">
        <f>'PART I'!F334</f>
        <v>0</v>
      </c>
      <c r="G16" s="192">
        <f t="shared" si="1"/>
        <v>0</v>
      </c>
    </row>
    <row r="17" spans="1:7" x14ac:dyDescent="0.2">
      <c r="A17" s="193">
        <v>6</v>
      </c>
      <c r="B17" s="194">
        <f>'PART I'!B33</f>
        <v>0</v>
      </c>
      <c r="C17" s="195">
        <f>'PART I'!D33</f>
        <v>0</v>
      </c>
      <c r="D17" s="196">
        <f>'PART I'!D335</f>
        <v>0</v>
      </c>
      <c r="E17" s="195">
        <f t="shared" si="0"/>
        <v>0</v>
      </c>
      <c r="F17" s="196">
        <f>'PART I'!F335</f>
        <v>0</v>
      </c>
      <c r="G17" s="197">
        <f t="shared" si="1"/>
        <v>0</v>
      </c>
    </row>
    <row r="18" spans="1:7" x14ac:dyDescent="0.2">
      <c r="A18" s="188">
        <v>7</v>
      </c>
      <c r="B18" s="189">
        <f>'PART I'!B34</f>
        <v>0</v>
      </c>
      <c r="C18" s="190">
        <f>'PART I'!D34</f>
        <v>0</v>
      </c>
      <c r="D18" s="191">
        <f>'PART I'!D336</f>
        <v>0</v>
      </c>
      <c r="E18" s="190">
        <f t="shared" si="0"/>
        <v>0</v>
      </c>
      <c r="F18" s="191">
        <f>'PART I'!F336</f>
        <v>0</v>
      </c>
      <c r="G18" s="192">
        <f t="shared" si="1"/>
        <v>0</v>
      </c>
    </row>
    <row r="19" spans="1:7" x14ac:dyDescent="0.2">
      <c r="A19" s="193">
        <v>8</v>
      </c>
      <c r="B19" s="194">
        <f>'PART I'!B35</f>
        <v>0</v>
      </c>
      <c r="C19" s="195">
        <f>'PART I'!D35</f>
        <v>0</v>
      </c>
      <c r="D19" s="196">
        <f>'PART I'!D337</f>
        <v>0</v>
      </c>
      <c r="E19" s="195">
        <f t="shared" si="0"/>
        <v>0</v>
      </c>
      <c r="F19" s="196">
        <f>'PART I'!F337</f>
        <v>0</v>
      </c>
      <c r="G19" s="197">
        <f t="shared" si="1"/>
        <v>0</v>
      </c>
    </row>
    <row r="20" spans="1:7" x14ac:dyDescent="0.2">
      <c r="A20" s="188">
        <v>9</v>
      </c>
      <c r="B20" s="189">
        <f>'PART I'!B36</f>
        <v>0</v>
      </c>
      <c r="C20" s="190">
        <f>'PART I'!D36</f>
        <v>0</v>
      </c>
      <c r="D20" s="191">
        <f>'PART I'!D338</f>
        <v>0</v>
      </c>
      <c r="E20" s="190">
        <f t="shared" si="0"/>
        <v>0</v>
      </c>
      <c r="F20" s="191">
        <f>'PART I'!F338</f>
        <v>0</v>
      </c>
      <c r="G20" s="192">
        <f t="shared" si="1"/>
        <v>0</v>
      </c>
    </row>
    <row r="21" spans="1:7" ht="16" thickBot="1" x14ac:dyDescent="0.25">
      <c r="A21" s="198">
        <v>10</v>
      </c>
      <c r="B21" s="199">
        <f>'PART I'!B37</f>
        <v>0</v>
      </c>
      <c r="C21" s="200">
        <f>'PART I'!D37</f>
        <v>0</v>
      </c>
      <c r="D21" s="201">
        <f>'PART I'!D339</f>
        <v>0</v>
      </c>
      <c r="E21" s="200">
        <f t="shared" si="0"/>
        <v>0</v>
      </c>
      <c r="F21" s="201">
        <f>'PART I'!F339</f>
        <v>0</v>
      </c>
      <c r="G21" s="202">
        <f t="shared" si="1"/>
        <v>0</v>
      </c>
    </row>
    <row r="22" spans="1:7" ht="16" thickBot="1" x14ac:dyDescent="0.25"/>
    <row r="23" spans="1:7" x14ac:dyDescent="0.2">
      <c r="A23" s="180"/>
      <c r="B23" s="181"/>
      <c r="C23" s="181"/>
      <c r="D23" s="787">
        <f>'PART I'!D325</f>
        <v>0</v>
      </c>
      <c r="E23" s="787"/>
      <c r="F23" s="787">
        <f>'PART I'!F325</f>
        <v>0</v>
      </c>
      <c r="G23" s="788"/>
    </row>
    <row r="24" spans="1:7" ht="16" thickBot="1" x14ac:dyDescent="0.25">
      <c r="A24" s="182"/>
      <c r="B24" s="183"/>
      <c r="C24" s="183"/>
      <c r="D24" s="789"/>
      <c r="E24" s="789"/>
      <c r="F24" s="789"/>
      <c r="G24" s="790"/>
    </row>
    <row r="25" spans="1:7" x14ac:dyDescent="0.2">
      <c r="A25" s="184" t="s">
        <v>156</v>
      </c>
      <c r="B25" s="203" t="s">
        <v>10</v>
      </c>
      <c r="C25" s="118" t="s">
        <v>8</v>
      </c>
      <c r="D25" s="118" t="s">
        <v>154</v>
      </c>
      <c r="E25" s="118" t="s">
        <v>155</v>
      </c>
      <c r="F25" s="118" t="s">
        <v>159</v>
      </c>
      <c r="G25" s="204" t="s">
        <v>158</v>
      </c>
    </row>
    <row r="26" spans="1:7" x14ac:dyDescent="0.2">
      <c r="A26" s="188">
        <v>1</v>
      </c>
      <c r="B26" s="189">
        <f>'PART I'!B40</f>
        <v>0</v>
      </c>
      <c r="C26" s="190">
        <f>'PART I'!D40</f>
        <v>0</v>
      </c>
      <c r="D26" s="191">
        <f>'PART I'!D343</f>
        <v>0</v>
      </c>
      <c r="E26" s="190">
        <f t="shared" ref="E26:E35" si="2">C26*D26</f>
        <v>0</v>
      </c>
      <c r="F26" s="191">
        <f>'PART I'!F343</f>
        <v>0</v>
      </c>
      <c r="G26" s="192">
        <f t="shared" ref="G26:G35" si="3">C26*F26</f>
        <v>0</v>
      </c>
    </row>
    <row r="27" spans="1:7" x14ac:dyDescent="0.2">
      <c r="A27" s="193">
        <v>2</v>
      </c>
      <c r="B27" s="194">
        <f>'PART I'!B41</f>
        <v>0</v>
      </c>
      <c r="C27" s="195">
        <f>'PART I'!D41</f>
        <v>0</v>
      </c>
      <c r="D27" s="196">
        <f>'PART I'!D344</f>
        <v>0</v>
      </c>
      <c r="E27" s="195">
        <f t="shared" si="2"/>
        <v>0</v>
      </c>
      <c r="F27" s="196">
        <f>'PART I'!F344</f>
        <v>0</v>
      </c>
      <c r="G27" s="197">
        <f t="shared" si="3"/>
        <v>0</v>
      </c>
    </row>
    <row r="28" spans="1:7" x14ac:dyDescent="0.2">
      <c r="A28" s="188">
        <v>3</v>
      </c>
      <c r="B28" s="189">
        <f>'PART I'!B42</f>
        <v>0</v>
      </c>
      <c r="C28" s="190">
        <f>'PART I'!D42</f>
        <v>0</v>
      </c>
      <c r="D28" s="191">
        <f>'PART I'!D345</f>
        <v>0</v>
      </c>
      <c r="E28" s="190">
        <f t="shared" si="2"/>
        <v>0</v>
      </c>
      <c r="F28" s="191">
        <f>'PART I'!F345</f>
        <v>0</v>
      </c>
      <c r="G28" s="192">
        <f t="shared" si="3"/>
        <v>0</v>
      </c>
    </row>
    <row r="29" spans="1:7" x14ac:dyDescent="0.2">
      <c r="A29" s="193">
        <v>4</v>
      </c>
      <c r="B29" s="194">
        <f>'PART I'!B43</f>
        <v>0</v>
      </c>
      <c r="C29" s="195">
        <f>'PART I'!D43</f>
        <v>0</v>
      </c>
      <c r="D29" s="196">
        <f>'PART I'!D346</f>
        <v>0</v>
      </c>
      <c r="E29" s="195">
        <f t="shared" si="2"/>
        <v>0</v>
      </c>
      <c r="F29" s="196">
        <f>'PART I'!F346</f>
        <v>0</v>
      </c>
      <c r="G29" s="197">
        <f t="shared" si="3"/>
        <v>0</v>
      </c>
    </row>
    <row r="30" spans="1:7" x14ac:dyDescent="0.2">
      <c r="A30" s="188">
        <v>5</v>
      </c>
      <c r="B30" s="189">
        <f>'PART I'!B44</f>
        <v>0</v>
      </c>
      <c r="C30" s="190">
        <f>'PART I'!D44</f>
        <v>0</v>
      </c>
      <c r="D30" s="191">
        <f>'PART I'!D347</f>
        <v>0</v>
      </c>
      <c r="E30" s="190">
        <f t="shared" si="2"/>
        <v>0</v>
      </c>
      <c r="F30" s="191">
        <f>'PART I'!F347</f>
        <v>0</v>
      </c>
      <c r="G30" s="192">
        <f t="shared" si="3"/>
        <v>0</v>
      </c>
    </row>
    <row r="31" spans="1:7" x14ac:dyDescent="0.2">
      <c r="A31" s="193">
        <v>6</v>
      </c>
      <c r="B31" s="194">
        <f>'PART I'!B45</f>
        <v>0</v>
      </c>
      <c r="C31" s="195">
        <f>'PART I'!D45</f>
        <v>0</v>
      </c>
      <c r="D31" s="196">
        <f>'PART I'!D348</f>
        <v>0</v>
      </c>
      <c r="E31" s="195">
        <f t="shared" si="2"/>
        <v>0</v>
      </c>
      <c r="F31" s="196">
        <f>'PART I'!F348</f>
        <v>0</v>
      </c>
      <c r="G31" s="197">
        <f t="shared" si="3"/>
        <v>0</v>
      </c>
    </row>
    <row r="32" spans="1:7" x14ac:dyDescent="0.2">
      <c r="A32" s="188">
        <v>7</v>
      </c>
      <c r="B32" s="189">
        <f>'PART I'!B46</f>
        <v>0</v>
      </c>
      <c r="C32" s="190">
        <f>'PART I'!D46</f>
        <v>0</v>
      </c>
      <c r="D32" s="191">
        <f>'PART I'!D349</f>
        <v>0</v>
      </c>
      <c r="E32" s="190">
        <f t="shared" si="2"/>
        <v>0</v>
      </c>
      <c r="F32" s="191">
        <f>'PART I'!F349</f>
        <v>0</v>
      </c>
      <c r="G32" s="192">
        <f t="shared" si="3"/>
        <v>0</v>
      </c>
    </row>
    <row r="33" spans="1:9" x14ac:dyDescent="0.2">
      <c r="A33" s="193">
        <v>8</v>
      </c>
      <c r="B33" s="194">
        <f>'PART I'!B47</f>
        <v>0</v>
      </c>
      <c r="C33" s="195">
        <f>'PART I'!D47</f>
        <v>0</v>
      </c>
      <c r="D33" s="196">
        <f>'PART I'!D350</f>
        <v>0</v>
      </c>
      <c r="E33" s="195">
        <f t="shared" si="2"/>
        <v>0</v>
      </c>
      <c r="F33" s="196">
        <f>'PART I'!F350</f>
        <v>0</v>
      </c>
      <c r="G33" s="197">
        <f t="shared" si="3"/>
        <v>0</v>
      </c>
    </row>
    <row r="34" spans="1:9" x14ac:dyDescent="0.2">
      <c r="A34" s="188">
        <v>9</v>
      </c>
      <c r="B34" s="189">
        <f>'PART I'!B48</f>
        <v>0</v>
      </c>
      <c r="C34" s="190">
        <f>'PART I'!D48</f>
        <v>0</v>
      </c>
      <c r="D34" s="191">
        <f>'PART I'!D351</f>
        <v>0</v>
      </c>
      <c r="E34" s="190">
        <f t="shared" si="2"/>
        <v>0</v>
      </c>
      <c r="F34" s="191">
        <f>'PART I'!F351</f>
        <v>0</v>
      </c>
      <c r="G34" s="192">
        <f t="shared" si="3"/>
        <v>0</v>
      </c>
    </row>
    <row r="35" spans="1:9" ht="16" thickBot="1" x14ac:dyDescent="0.25">
      <c r="A35" s="198">
        <v>10</v>
      </c>
      <c r="B35" s="199">
        <f>'PART I'!B49</f>
        <v>0</v>
      </c>
      <c r="C35" s="200">
        <f>'PART I'!D49</f>
        <v>0</v>
      </c>
      <c r="D35" s="201">
        <f>'PART I'!D352</f>
        <v>0</v>
      </c>
      <c r="E35" s="200">
        <f t="shared" si="2"/>
        <v>0</v>
      </c>
      <c r="F35" s="201">
        <f>'PART I'!F352</f>
        <v>0</v>
      </c>
      <c r="G35" s="202">
        <f t="shared" si="3"/>
        <v>0</v>
      </c>
    </row>
    <row r="37" spans="1:9" ht="16" thickBot="1" x14ac:dyDescent="0.25"/>
    <row r="38" spans="1:9" x14ac:dyDescent="0.2">
      <c r="A38" s="180"/>
      <c r="B38" s="181"/>
      <c r="C38" s="205"/>
      <c r="D38" s="787">
        <f>'PART I'!D325</f>
        <v>0</v>
      </c>
      <c r="E38" s="787"/>
      <c r="F38" s="787">
        <f>'PART I'!F325</f>
        <v>0</v>
      </c>
      <c r="G38" s="788"/>
      <c r="H38" s="38"/>
      <c r="I38" s="38"/>
    </row>
    <row r="39" spans="1:9" ht="16" thickBot="1" x14ac:dyDescent="0.25">
      <c r="A39" s="182"/>
      <c r="B39" s="183"/>
      <c r="C39" s="206"/>
      <c r="D39" s="789"/>
      <c r="E39" s="789"/>
      <c r="F39" s="789"/>
      <c r="G39" s="790"/>
      <c r="H39" s="38"/>
      <c r="I39" s="38"/>
    </row>
    <row r="40" spans="1:9" x14ac:dyDescent="0.2">
      <c r="A40" s="116" t="s">
        <v>156</v>
      </c>
      <c r="B40" s="203" t="s">
        <v>21</v>
      </c>
      <c r="C40" s="118" t="s">
        <v>8</v>
      </c>
      <c r="D40" s="118" t="s">
        <v>154</v>
      </c>
      <c r="E40" s="118" t="s">
        <v>155</v>
      </c>
      <c r="F40" s="118" t="s">
        <v>157</v>
      </c>
      <c r="G40" s="204" t="s">
        <v>158</v>
      </c>
      <c r="H40" s="38"/>
      <c r="I40" s="38"/>
    </row>
    <row r="41" spans="1:9" x14ac:dyDescent="0.2">
      <c r="A41" s="207">
        <v>1</v>
      </c>
      <c r="B41" s="189">
        <f>'PART I'!B70</f>
        <v>0</v>
      </c>
      <c r="C41" s="208">
        <f>'PART I'!D70</f>
        <v>0</v>
      </c>
      <c r="D41" s="209">
        <f>'PART I'!D357</f>
        <v>0</v>
      </c>
      <c r="E41" s="208">
        <f>C41*D41</f>
        <v>0</v>
      </c>
      <c r="F41" s="209">
        <f>'PART I'!F357</f>
        <v>0</v>
      </c>
      <c r="G41" s="192">
        <f>C41*F41</f>
        <v>0</v>
      </c>
      <c r="H41" s="38"/>
      <c r="I41" s="38"/>
    </row>
    <row r="42" spans="1:9" x14ac:dyDescent="0.2">
      <c r="A42" s="210">
        <v>2</v>
      </c>
      <c r="B42" s="194">
        <f>'PART I'!B71</f>
        <v>0</v>
      </c>
      <c r="C42" s="211">
        <f>'PART I'!D71</f>
        <v>0</v>
      </c>
      <c r="D42" s="212">
        <f>'PART I'!D358</f>
        <v>0</v>
      </c>
      <c r="E42" s="211">
        <f t="shared" ref="E42:E50" si="4">C42*D42</f>
        <v>0</v>
      </c>
      <c r="F42" s="212">
        <f>'PART I'!F358</f>
        <v>0</v>
      </c>
      <c r="G42" s="197">
        <f t="shared" ref="G42:G49" si="5">C42*F42</f>
        <v>0</v>
      </c>
      <c r="H42" s="38"/>
      <c r="I42" s="38"/>
    </row>
    <row r="43" spans="1:9" x14ac:dyDescent="0.2">
      <c r="A43" s="207">
        <v>3</v>
      </c>
      <c r="B43" s="189">
        <f>'PART I'!B72</f>
        <v>0</v>
      </c>
      <c r="C43" s="208">
        <f>'PART I'!D72</f>
        <v>0</v>
      </c>
      <c r="D43" s="209">
        <f>'PART I'!D359</f>
        <v>0</v>
      </c>
      <c r="E43" s="208">
        <f t="shared" si="4"/>
        <v>0</v>
      </c>
      <c r="F43" s="209">
        <f>'PART I'!F359</f>
        <v>0</v>
      </c>
      <c r="G43" s="192">
        <f t="shared" si="5"/>
        <v>0</v>
      </c>
      <c r="H43" s="38"/>
      <c r="I43" s="38"/>
    </row>
    <row r="44" spans="1:9" x14ac:dyDescent="0.2">
      <c r="A44" s="210">
        <v>4</v>
      </c>
      <c r="B44" s="194">
        <f>'PART I'!B73</f>
        <v>0</v>
      </c>
      <c r="C44" s="211">
        <f>'PART I'!D73</f>
        <v>0</v>
      </c>
      <c r="D44" s="212">
        <f>'PART I'!D360</f>
        <v>0</v>
      </c>
      <c r="E44" s="211">
        <f t="shared" si="4"/>
        <v>0</v>
      </c>
      <c r="F44" s="212">
        <f>'PART I'!F360</f>
        <v>0</v>
      </c>
      <c r="G44" s="197">
        <f t="shared" si="5"/>
        <v>0</v>
      </c>
      <c r="H44" s="38"/>
      <c r="I44" s="38"/>
    </row>
    <row r="45" spans="1:9" x14ac:dyDescent="0.2">
      <c r="A45" s="207">
        <v>5</v>
      </c>
      <c r="B45" s="189">
        <f>'PART I'!B74</f>
        <v>0</v>
      </c>
      <c r="C45" s="208">
        <f>'PART I'!D74</f>
        <v>0</v>
      </c>
      <c r="D45" s="209">
        <f>'PART I'!D361</f>
        <v>0</v>
      </c>
      <c r="E45" s="208">
        <f t="shared" si="4"/>
        <v>0</v>
      </c>
      <c r="F45" s="209">
        <f>'PART I'!F361</f>
        <v>0</v>
      </c>
      <c r="G45" s="192">
        <f t="shared" si="5"/>
        <v>0</v>
      </c>
      <c r="H45" s="38"/>
      <c r="I45" s="38"/>
    </row>
    <row r="46" spans="1:9" x14ac:dyDescent="0.2">
      <c r="A46" s="210">
        <v>6</v>
      </c>
      <c r="B46" s="194">
        <f>'PART I'!B75</f>
        <v>0</v>
      </c>
      <c r="C46" s="211">
        <f>'PART I'!D75</f>
        <v>0</v>
      </c>
      <c r="D46" s="212">
        <f>'PART I'!D362</f>
        <v>0</v>
      </c>
      <c r="E46" s="211">
        <f t="shared" si="4"/>
        <v>0</v>
      </c>
      <c r="F46" s="212">
        <f>'PART I'!F362</f>
        <v>0</v>
      </c>
      <c r="G46" s="197">
        <f t="shared" si="5"/>
        <v>0</v>
      </c>
      <c r="H46" s="38"/>
      <c r="I46" s="38"/>
    </row>
    <row r="47" spans="1:9" x14ac:dyDescent="0.2">
      <c r="A47" s="207">
        <v>7</v>
      </c>
      <c r="B47" s="189">
        <f>'PART I'!B76</f>
        <v>0</v>
      </c>
      <c r="C47" s="208">
        <f>'PART I'!D76</f>
        <v>0</v>
      </c>
      <c r="D47" s="209">
        <f>'PART I'!D363</f>
        <v>0</v>
      </c>
      <c r="E47" s="208">
        <f t="shared" si="4"/>
        <v>0</v>
      </c>
      <c r="F47" s="209">
        <f>'PART I'!F363</f>
        <v>0</v>
      </c>
      <c r="G47" s="192">
        <f t="shared" si="5"/>
        <v>0</v>
      </c>
      <c r="H47" s="38"/>
      <c r="I47" s="38"/>
    </row>
    <row r="48" spans="1:9" x14ac:dyDescent="0.2">
      <c r="A48" s="210">
        <v>8</v>
      </c>
      <c r="B48" s="194">
        <f>'PART I'!B77</f>
        <v>0</v>
      </c>
      <c r="C48" s="211">
        <f>'PART I'!D77</f>
        <v>0</v>
      </c>
      <c r="D48" s="212">
        <f>'PART I'!D364</f>
        <v>0</v>
      </c>
      <c r="E48" s="211">
        <f t="shared" si="4"/>
        <v>0</v>
      </c>
      <c r="F48" s="212">
        <f>'PART I'!F364</f>
        <v>0</v>
      </c>
      <c r="G48" s="197">
        <f t="shared" si="5"/>
        <v>0</v>
      </c>
      <c r="H48" s="38"/>
      <c r="I48" s="38"/>
    </row>
    <row r="49" spans="1:9" x14ac:dyDescent="0.2">
      <c r="A49" s="207">
        <v>9</v>
      </c>
      <c r="B49" s="189">
        <f>'PART I'!B78</f>
        <v>0</v>
      </c>
      <c r="C49" s="208">
        <f>'PART I'!D78</f>
        <v>0</v>
      </c>
      <c r="D49" s="209">
        <f>'PART I'!D365</f>
        <v>0</v>
      </c>
      <c r="E49" s="208">
        <f t="shared" si="4"/>
        <v>0</v>
      </c>
      <c r="F49" s="209">
        <f>'PART I'!F365</f>
        <v>0</v>
      </c>
      <c r="G49" s="192">
        <f t="shared" si="5"/>
        <v>0</v>
      </c>
      <c r="H49" s="38"/>
      <c r="I49" s="38"/>
    </row>
    <row r="50" spans="1:9" ht="16" thickBot="1" x14ac:dyDescent="0.25">
      <c r="A50" s="213">
        <v>10</v>
      </c>
      <c r="B50" s="199">
        <f>'PART I'!B79</f>
        <v>0</v>
      </c>
      <c r="C50" s="214">
        <f>'PART I'!D79</f>
        <v>0</v>
      </c>
      <c r="D50" s="215">
        <f>'PART I'!D366</f>
        <v>0</v>
      </c>
      <c r="E50" s="214">
        <f t="shared" si="4"/>
        <v>0</v>
      </c>
      <c r="F50" s="215">
        <f>'PART I'!F366</f>
        <v>0</v>
      </c>
      <c r="G50" s="202">
        <f>C50*F50</f>
        <v>0</v>
      </c>
      <c r="H50" s="38"/>
      <c r="I50" s="38"/>
    </row>
    <row r="51" spans="1:9" x14ac:dyDescent="0.2">
      <c r="A51" s="38"/>
      <c r="B51" s="38"/>
      <c r="C51" s="38"/>
      <c r="D51" s="38"/>
      <c r="E51" s="38"/>
      <c r="F51" s="38"/>
      <c r="G51" s="38"/>
      <c r="H51" s="38"/>
      <c r="I51" s="38"/>
    </row>
    <row r="52" spans="1:9" ht="16" thickBot="1" x14ac:dyDescent="0.25">
      <c r="A52" s="38"/>
      <c r="B52" s="38"/>
      <c r="C52" s="38"/>
      <c r="D52" s="38"/>
      <c r="E52" s="38"/>
      <c r="F52" s="38"/>
      <c r="G52" s="38"/>
      <c r="H52" s="38"/>
      <c r="I52" s="38"/>
    </row>
    <row r="53" spans="1:9" x14ac:dyDescent="0.2">
      <c r="A53" s="178"/>
      <c r="B53" s="216"/>
      <c r="C53" s="216"/>
      <c r="D53" s="787">
        <f>'PART I'!D325</f>
        <v>0</v>
      </c>
      <c r="E53" s="787"/>
      <c r="F53" s="787">
        <f>'PART I'!F325</f>
        <v>0</v>
      </c>
      <c r="G53" s="788"/>
      <c r="H53" s="38"/>
      <c r="I53" s="38"/>
    </row>
    <row r="54" spans="1:9" ht="16" thickBot="1" x14ac:dyDescent="0.25">
      <c r="A54" s="179"/>
      <c r="B54" s="217"/>
      <c r="C54" s="217"/>
      <c r="D54" s="789"/>
      <c r="E54" s="789"/>
      <c r="F54" s="789"/>
      <c r="G54" s="790"/>
      <c r="H54" s="38"/>
      <c r="I54" s="38"/>
    </row>
    <row r="55" spans="1:9" x14ac:dyDescent="0.2">
      <c r="A55" s="175" t="s">
        <v>156</v>
      </c>
      <c r="B55" s="203" t="s">
        <v>22</v>
      </c>
      <c r="C55" s="118" t="s">
        <v>8</v>
      </c>
      <c r="D55" s="118" t="s">
        <v>154</v>
      </c>
      <c r="E55" s="118" t="s">
        <v>155</v>
      </c>
      <c r="F55" s="118" t="s">
        <v>159</v>
      </c>
      <c r="G55" s="204" t="s">
        <v>158</v>
      </c>
      <c r="H55" s="38"/>
      <c r="I55" s="38"/>
    </row>
    <row r="56" spans="1:9" x14ac:dyDescent="0.2">
      <c r="A56" s="176">
        <v>1</v>
      </c>
      <c r="B56" s="189">
        <f>'PART I'!B82</f>
        <v>0</v>
      </c>
      <c r="C56" s="190">
        <f>'PART I'!D82</f>
        <v>0</v>
      </c>
      <c r="D56" s="191">
        <f>'PART I'!D371</f>
        <v>0</v>
      </c>
      <c r="E56" s="190">
        <f t="shared" ref="E56:E65" si="6">C56*D56</f>
        <v>0</v>
      </c>
      <c r="F56" s="191">
        <f>'PART I'!F371</f>
        <v>0</v>
      </c>
      <c r="G56" s="192">
        <f t="shared" ref="G56:G65" si="7">C56*F56</f>
        <v>0</v>
      </c>
      <c r="H56" s="38"/>
      <c r="I56" s="38"/>
    </row>
    <row r="57" spans="1:9" x14ac:dyDescent="0.2">
      <c r="A57" s="177">
        <v>2</v>
      </c>
      <c r="B57" s="194">
        <f>'PART I'!B83</f>
        <v>0</v>
      </c>
      <c r="C57" s="195">
        <f>'PART I'!D83</f>
        <v>0</v>
      </c>
      <c r="D57" s="196">
        <f>'PART I'!D372</f>
        <v>0</v>
      </c>
      <c r="E57" s="195">
        <f t="shared" si="6"/>
        <v>0</v>
      </c>
      <c r="F57" s="196">
        <f>'PART I'!F372</f>
        <v>0</v>
      </c>
      <c r="G57" s="197">
        <f t="shared" si="7"/>
        <v>0</v>
      </c>
      <c r="H57" s="38"/>
      <c r="I57" s="38"/>
    </row>
    <row r="58" spans="1:9" x14ac:dyDescent="0.2">
      <c r="A58" s="176">
        <v>3</v>
      </c>
      <c r="B58" s="189">
        <f>'PART I'!B84</f>
        <v>0</v>
      </c>
      <c r="C58" s="190">
        <f>'PART I'!D84</f>
        <v>0</v>
      </c>
      <c r="D58" s="191">
        <f>'PART I'!D373</f>
        <v>0</v>
      </c>
      <c r="E58" s="190">
        <f t="shared" si="6"/>
        <v>0</v>
      </c>
      <c r="F58" s="191">
        <f>'PART I'!F373</f>
        <v>0</v>
      </c>
      <c r="G58" s="192">
        <f t="shared" si="7"/>
        <v>0</v>
      </c>
      <c r="H58" s="38"/>
      <c r="I58" s="38"/>
    </row>
    <row r="59" spans="1:9" x14ac:dyDescent="0.2">
      <c r="A59" s="177">
        <v>4</v>
      </c>
      <c r="B59" s="194">
        <f>'PART I'!B85</f>
        <v>0</v>
      </c>
      <c r="C59" s="195">
        <f>'PART I'!D85</f>
        <v>0</v>
      </c>
      <c r="D59" s="196">
        <f>'PART I'!D374</f>
        <v>0</v>
      </c>
      <c r="E59" s="195">
        <f t="shared" si="6"/>
        <v>0</v>
      </c>
      <c r="F59" s="196">
        <f>'PART I'!F374</f>
        <v>0</v>
      </c>
      <c r="G59" s="197">
        <f t="shared" si="7"/>
        <v>0</v>
      </c>
      <c r="H59" s="38"/>
      <c r="I59" s="38"/>
    </row>
    <row r="60" spans="1:9" x14ac:dyDescent="0.2">
      <c r="A60" s="176">
        <v>5</v>
      </c>
      <c r="B60" s="189">
        <f>'PART I'!B86</f>
        <v>0</v>
      </c>
      <c r="C60" s="190">
        <f>'PART I'!D86</f>
        <v>0</v>
      </c>
      <c r="D60" s="191">
        <f>'PART I'!D375</f>
        <v>0</v>
      </c>
      <c r="E60" s="190">
        <f t="shared" si="6"/>
        <v>0</v>
      </c>
      <c r="F60" s="191">
        <f>'PART I'!F375</f>
        <v>0</v>
      </c>
      <c r="G60" s="192">
        <f t="shared" si="7"/>
        <v>0</v>
      </c>
      <c r="H60" s="38"/>
      <c r="I60" s="38"/>
    </row>
    <row r="61" spans="1:9" x14ac:dyDescent="0.2">
      <c r="A61" s="177">
        <v>6</v>
      </c>
      <c r="B61" s="194">
        <f>'PART I'!B87</f>
        <v>0</v>
      </c>
      <c r="C61" s="195">
        <f>'PART I'!D87</f>
        <v>0</v>
      </c>
      <c r="D61" s="196">
        <f>'PART I'!D376</f>
        <v>0</v>
      </c>
      <c r="E61" s="195">
        <f t="shared" si="6"/>
        <v>0</v>
      </c>
      <c r="F61" s="196">
        <f>'PART I'!F376</f>
        <v>0</v>
      </c>
      <c r="G61" s="197">
        <f t="shared" si="7"/>
        <v>0</v>
      </c>
      <c r="H61" s="38"/>
      <c r="I61" s="38"/>
    </row>
    <row r="62" spans="1:9" x14ac:dyDescent="0.2">
      <c r="A62" s="176">
        <v>7</v>
      </c>
      <c r="B62" s="189">
        <f>'PART I'!B88</f>
        <v>0</v>
      </c>
      <c r="C62" s="190">
        <f>'PART I'!D88</f>
        <v>0</v>
      </c>
      <c r="D62" s="191">
        <f>'PART I'!D377</f>
        <v>0</v>
      </c>
      <c r="E62" s="190">
        <f t="shared" si="6"/>
        <v>0</v>
      </c>
      <c r="F62" s="191">
        <f>'PART I'!F377</f>
        <v>0</v>
      </c>
      <c r="G62" s="192">
        <f t="shared" si="7"/>
        <v>0</v>
      </c>
      <c r="H62" s="38"/>
      <c r="I62" s="38"/>
    </row>
    <row r="63" spans="1:9" x14ac:dyDescent="0.2">
      <c r="A63" s="177">
        <v>8</v>
      </c>
      <c r="B63" s="194">
        <f>'PART I'!B89</f>
        <v>0</v>
      </c>
      <c r="C63" s="195">
        <f>'PART I'!D89</f>
        <v>0</v>
      </c>
      <c r="D63" s="196">
        <f>'PART I'!D378</f>
        <v>0</v>
      </c>
      <c r="E63" s="195">
        <f t="shared" si="6"/>
        <v>0</v>
      </c>
      <c r="F63" s="196">
        <f>'PART I'!F378</f>
        <v>0</v>
      </c>
      <c r="G63" s="197">
        <f t="shared" si="7"/>
        <v>0</v>
      </c>
      <c r="H63" s="38"/>
      <c r="I63" s="38"/>
    </row>
    <row r="64" spans="1:9" x14ac:dyDescent="0.2">
      <c r="A64" s="176">
        <v>9</v>
      </c>
      <c r="B64" s="189">
        <f>'PART I'!B90</f>
        <v>0</v>
      </c>
      <c r="C64" s="190">
        <f>'PART I'!D90</f>
        <v>0</v>
      </c>
      <c r="D64" s="191">
        <f>'PART I'!D379</f>
        <v>0</v>
      </c>
      <c r="E64" s="190">
        <f t="shared" si="6"/>
        <v>0</v>
      </c>
      <c r="F64" s="191">
        <f>'PART I'!F379</f>
        <v>0</v>
      </c>
      <c r="G64" s="192">
        <f t="shared" si="7"/>
        <v>0</v>
      </c>
      <c r="H64" s="38"/>
      <c r="I64" s="38"/>
    </row>
    <row r="65" spans="1:9" ht="16" thickBot="1" x14ac:dyDescent="0.25">
      <c r="A65" s="177">
        <v>10</v>
      </c>
      <c r="B65" s="194">
        <f>'PART I'!B91</f>
        <v>0</v>
      </c>
      <c r="C65" s="195">
        <f>'PART I'!D91</f>
        <v>0</v>
      </c>
      <c r="D65" s="196">
        <f>'PART I'!D380</f>
        <v>0</v>
      </c>
      <c r="E65" s="195">
        <f t="shared" si="6"/>
        <v>0</v>
      </c>
      <c r="F65" s="196">
        <f>'PART I'!F380</f>
        <v>0</v>
      </c>
      <c r="G65" s="197">
        <f t="shared" si="7"/>
        <v>0</v>
      </c>
      <c r="H65" s="38"/>
      <c r="I65" s="38"/>
    </row>
    <row r="66" spans="1:9" ht="16" thickBot="1" x14ac:dyDescent="0.25">
      <c r="A66" s="383"/>
      <c r="B66" s="384" t="s">
        <v>380</v>
      </c>
      <c r="C66" s="385"/>
      <c r="D66" s="386"/>
      <c r="E66" s="387">
        <f>SUM(E12:E21)+SUM(E26:E35)+SUM(E41:E50)+SUM(E56:E65)</f>
        <v>0</v>
      </c>
      <c r="F66" s="387"/>
      <c r="G66" s="388">
        <f t="shared" ref="G66" si="8">SUM(G12:G21)+SUM(G26:G35)+SUM(G41+G50)+SUM(G56:G65)</f>
        <v>0</v>
      </c>
      <c r="H66" s="38"/>
      <c r="I66" s="38"/>
    </row>
    <row r="67" spans="1:9" x14ac:dyDescent="0.2">
      <c r="A67" s="38"/>
      <c r="B67" s="38"/>
      <c r="C67" s="38"/>
      <c r="D67" s="38"/>
      <c r="E67" s="38"/>
      <c r="F67" s="38"/>
      <c r="G67" s="38"/>
      <c r="H67" s="38"/>
      <c r="I67" s="38"/>
    </row>
    <row r="68" spans="1:9" x14ac:dyDescent="0.2">
      <c r="H68" s="38"/>
      <c r="I68" s="38"/>
    </row>
    <row r="69" spans="1:9" x14ac:dyDescent="0.2">
      <c r="H69" s="38"/>
      <c r="I69" s="38"/>
    </row>
    <row r="70" spans="1:9" x14ac:dyDescent="0.2">
      <c r="H70" s="38"/>
      <c r="I70" s="38"/>
    </row>
    <row r="71" spans="1:9" x14ac:dyDescent="0.2">
      <c r="H71" s="38"/>
      <c r="I71" s="38"/>
    </row>
    <row r="72" spans="1:9" x14ac:dyDescent="0.2">
      <c r="H72" s="38"/>
      <c r="I72" s="38"/>
    </row>
    <row r="73" spans="1:9" x14ac:dyDescent="0.2">
      <c r="H73" s="38"/>
      <c r="I73" s="38"/>
    </row>
    <row r="74" spans="1:9" x14ac:dyDescent="0.2">
      <c r="H74" s="38"/>
      <c r="I74" s="38"/>
    </row>
    <row r="75" spans="1:9" x14ac:dyDescent="0.2">
      <c r="H75" s="38"/>
      <c r="I75" s="38"/>
    </row>
    <row r="76" spans="1:9" x14ac:dyDescent="0.2">
      <c r="H76" s="38"/>
      <c r="I76" s="38"/>
    </row>
    <row r="77" spans="1:9" x14ac:dyDescent="0.2">
      <c r="H77" s="38"/>
      <c r="I77" s="38"/>
    </row>
    <row r="78" spans="1:9" x14ac:dyDescent="0.2">
      <c r="H78" s="38"/>
      <c r="I78" s="38"/>
    </row>
    <row r="79" spans="1:9" x14ac:dyDescent="0.2">
      <c r="H79" s="38"/>
      <c r="I79" s="38"/>
    </row>
    <row r="80" spans="1:9" x14ac:dyDescent="0.2">
      <c r="H80" s="38"/>
      <c r="I80" s="38"/>
    </row>
    <row r="81" spans="1:9" x14ac:dyDescent="0.2">
      <c r="A81" s="38"/>
      <c r="B81" s="38"/>
      <c r="C81" s="38"/>
      <c r="D81" s="38"/>
      <c r="E81" s="38"/>
      <c r="F81" s="38"/>
      <c r="G81" s="38"/>
      <c r="H81" s="38"/>
      <c r="I81" s="38"/>
    </row>
    <row r="82" spans="1:9" x14ac:dyDescent="0.2">
      <c r="H82" s="38"/>
      <c r="I82" s="38"/>
    </row>
    <row r="83" spans="1:9" x14ac:dyDescent="0.2">
      <c r="H83" s="38"/>
      <c r="I83" s="38"/>
    </row>
    <row r="84" spans="1:9" x14ac:dyDescent="0.2">
      <c r="H84" s="38"/>
      <c r="I84" s="38"/>
    </row>
    <row r="85" spans="1:9" x14ac:dyDescent="0.2">
      <c r="H85" s="38"/>
      <c r="I85" s="38"/>
    </row>
    <row r="86" spans="1:9" x14ac:dyDescent="0.2">
      <c r="H86" s="38"/>
      <c r="I86" s="38"/>
    </row>
    <row r="87" spans="1:9" x14ac:dyDescent="0.2">
      <c r="H87" s="38"/>
      <c r="I87" s="38"/>
    </row>
    <row r="88" spans="1:9" x14ac:dyDescent="0.2">
      <c r="H88" s="38"/>
      <c r="I88" s="38"/>
    </row>
    <row r="89" spans="1:9" x14ac:dyDescent="0.2">
      <c r="H89" s="38"/>
      <c r="I89" s="38"/>
    </row>
    <row r="90" spans="1:9" x14ac:dyDescent="0.2">
      <c r="H90" s="38"/>
      <c r="I90" s="38"/>
    </row>
    <row r="91" spans="1:9" x14ac:dyDescent="0.2">
      <c r="H91" s="38"/>
      <c r="I91" s="38"/>
    </row>
    <row r="92" spans="1:9" x14ac:dyDescent="0.2">
      <c r="H92" s="38"/>
      <c r="I92" s="38"/>
    </row>
    <row r="93" spans="1:9" x14ac:dyDescent="0.2">
      <c r="H93" s="38"/>
      <c r="I93" s="38"/>
    </row>
    <row r="94" spans="1:9" x14ac:dyDescent="0.2">
      <c r="H94" s="38"/>
      <c r="I94" s="38"/>
    </row>
    <row r="95" spans="1:9" x14ac:dyDescent="0.2">
      <c r="A95" s="38"/>
      <c r="B95" s="38"/>
      <c r="C95" s="38"/>
      <c r="D95" s="38"/>
      <c r="E95" s="38"/>
      <c r="F95" s="38"/>
      <c r="G95" s="38"/>
      <c r="H95" s="38"/>
      <c r="I95" s="38"/>
    </row>
    <row r="96" spans="1:9" x14ac:dyDescent="0.2">
      <c r="A96" s="38"/>
      <c r="B96" s="38"/>
      <c r="C96" s="38"/>
      <c r="D96" s="38"/>
      <c r="E96" s="38"/>
      <c r="F96" s="38"/>
      <c r="G96" s="38"/>
      <c r="H96" s="38"/>
      <c r="I96" s="38"/>
    </row>
    <row r="97" spans="1:9" x14ac:dyDescent="0.2">
      <c r="A97" s="38"/>
      <c r="B97" s="38"/>
      <c r="C97" s="38"/>
      <c r="D97" s="38"/>
      <c r="E97" s="38"/>
      <c r="F97" s="38"/>
      <c r="G97" s="38"/>
      <c r="H97" s="38"/>
      <c r="I97" s="38"/>
    </row>
    <row r="98" spans="1:9" x14ac:dyDescent="0.2">
      <c r="A98" s="38"/>
      <c r="B98" s="38"/>
      <c r="C98" s="38"/>
      <c r="D98" s="38"/>
      <c r="E98" s="38"/>
      <c r="F98" s="38"/>
      <c r="G98" s="38"/>
      <c r="H98" s="38"/>
      <c r="I98" s="38"/>
    </row>
    <row r="99" spans="1:9" x14ac:dyDescent="0.2">
      <c r="A99" s="38"/>
      <c r="B99" s="38"/>
      <c r="C99" s="38"/>
      <c r="D99" s="38"/>
      <c r="E99" s="38"/>
      <c r="F99" s="38"/>
      <c r="G99" s="38"/>
      <c r="H99" s="38"/>
      <c r="I99" s="38"/>
    </row>
    <row r="100" spans="1:9" x14ac:dyDescent="0.2">
      <c r="A100" s="38"/>
      <c r="B100" s="38"/>
      <c r="C100" s="38"/>
      <c r="D100" s="38"/>
      <c r="E100" s="38"/>
      <c r="F100" s="38"/>
      <c r="G100" s="38"/>
      <c r="H100" s="38"/>
      <c r="I100" s="38"/>
    </row>
    <row r="101" spans="1:9" x14ac:dyDescent="0.2">
      <c r="A101" s="38"/>
      <c r="B101" s="38"/>
      <c r="C101" s="38"/>
      <c r="D101" s="38"/>
      <c r="E101" s="38"/>
      <c r="F101" s="38"/>
      <c r="G101" s="38"/>
      <c r="H101" s="38"/>
      <c r="I101" s="38"/>
    </row>
    <row r="102" spans="1:9" x14ac:dyDescent="0.2">
      <c r="A102" s="38"/>
      <c r="B102" s="38"/>
      <c r="C102" s="38"/>
      <c r="D102" s="38"/>
      <c r="E102" s="38"/>
      <c r="F102" s="38"/>
      <c r="G102" s="38"/>
      <c r="H102" s="38"/>
      <c r="I102" s="38"/>
    </row>
    <row r="103" spans="1:9" x14ac:dyDescent="0.2">
      <c r="A103" s="38"/>
      <c r="B103" s="38"/>
      <c r="C103" s="38"/>
      <c r="D103" s="38"/>
      <c r="E103" s="38"/>
      <c r="F103" s="38"/>
      <c r="G103" s="38"/>
      <c r="H103" s="38"/>
      <c r="I103" s="38"/>
    </row>
    <row r="104" spans="1:9" x14ac:dyDescent="0.2">
      <c r="A104" s="38"/>
      <c r="B104" s="38"/>
      <c r="C104" s="38"/>
      <c r="D104" s="38"/>
      <c r="E104" s="38"/>
      <c r="F104" s="38"/>
      <c r="G104" s="38"/>
      <c r="H104" s="38"/>
      <c r="I104" s="38"/>
    </row>
    <row r="105" spans="1:9" x14ac:dyDescent="0.2">
      <c r="A105" s="38"/>
      <c r="B105" s="38"/>
      <c r="C105" s="38"/>
      <c r="D105" s="38"/>
      <c r="E105" s="38"/>
      <c r="F105" s="38"/>
      <c r="G105" s="38"/>
      <c r="H105" s="38"/>
      <c r="I105" s="38"/>
    </row>
    <row r="106" spans="1:9" x14ac:dyDescent="0.2">
      <c r="A106" s="38"/>
      <c r="B106" s="38"/>
      <c r="C106" s="38"/>
      <c r="D106" s="38"/>
      <c r="E106" s="38"/>
      <c r="F106" s="38"/>
      <c r="G106" s="38"/>
      <c r="H106" s="38"/>
      <c r="I106" s="38"/>
    </row>
    <row r="107" spans="1:9" x14ac:dyDescent="0.2">
      <c r="A107" s="38"/>
      <c r="B107" s="38"/>
      <c r="C107" s="38"/>
      <c r="D107" s="38"/>
      <c r="E107" s="38"/>
      <c r="F107" s="38"/>
      <c r="G107" s="38"/>
      <c r="H107" s="38"/>
      <c r="I107" s="38"/>
    </row>
    <row r="108" spans="1:9" x14ac:dyDescent="0.2">
      <c r="A108" s="38"/>
      <c r="B108" s="38"/>
      <c r="C108" s="38"/>
      <c r="D108" s="38"/>
      <c r="E108" s="38"/>
      <c r="F108" s="38"/>
      <c r="G108" s="38"/>
      <c r="H108" s="38"/>
      <c r="I108" s="38"/>
    </row>
    <row r="109" spans="1:9" x14ac:dyDescent="0.2">
      <c r="A109" s="38"/>
      <c r="B109" s="38"/>
      <c r="C109" s="38"/>
      <c r="D109" s="38"/>
      <c r="E109" s="38"/>
      <c r="F109" s="38"/>
      <c r="G109" s="38"/>
      <c r="H109" s="38"/>
      <c r="I109" s="38"/>
    </row>
    <row r="110" spans="1:9" x14ac:dyDescent="0.2">
      <c r="A110" s="38"/>
      <c r="B110" s="38"/>
      <c r="C110" s="38"/>
      <c r="D110" s="38"/>
      <c r="E110" s="38"/>
      <c r="F110" s="38"/>
      <c r="G110" s="38"/>
      <c r="H110" s="38"/>
      <c r="I110" s="38"/>
    </row>
    <row r="111" spans="1:9" x14ac:dyDescent="0.2">
      <c r="A111" s="38"/>
      <c r="B111" s="38"/>
      <c r="C111" s="38"/>
      <c r="D111" s="38"/>
      <c r="E111" s="38"/>
      <c r="F111" s="38"/>
      <c r="G111" s="38"/>
      <c r="H111" s="38"/>
      <c r="I111" s="38"/>
    </row>
    <row r="112" spans="1:9" x14ac:dyDescent="0.2">
      <c r="A112" s="38"/>
      <c r="B112" s="38"/>
      <c r="C112" s="38"/>
      <c r="D112" s="38"/>
      <c r="E112" s="38"/>
      <c r="F112" s="38"/>
      <c r="G112" s="38"/>
      <c r="H112" s="38"/>
      <c r="I112" s="38"/>
    </row>
    <row r="113" spans="1:9" x14ac:dyDescent="0.2">
      <c r="A113" s="38"/>
      <c r="B113" s="38"/>
      <c r="C113" s="38"/>
      <c r="D113" s="38"/>
      <c r="E113" s="38"/>
      <c r="F113" s="38"/>
      <c r="G113" s="38"/>
      <c r="H113" s="38"/>
      <c r="I113" s="38"/>
    </row>
    <row r="114" spans="1:9" x14ac:dyDescent="0.2">
      <c r="A114" s="38"/>
      <c r="B114" s="38"/>
      <c r="C114" s="38"/>
      <c r="D114" s="38"/>
      <c r="E114" s="38"/>
      <c r="F114" s="38"/>
      <c r="G114" s="38"/>
      <c r="H114" s="38"/>
      <c r="I114" s="38"/>
    </row>
    <row r="115" spans="1:9" x14ac:dyDescent="0.2">
      <c r="A115" s="38"/>
      <c r="B115" s="38"/>
      <c r="C115" s="38"/>
      <c r="D115" s="38"/>
      <c r="E115" s="38"/>
      <c r="F115" s="38"/>
      <c r="G115" s="38"/>
      <c r="H115" s="38"/>
      <c r="I115" s="38"/>
    </row>
    <row r="116" spans="1:9" x14ac:dyDescent="0.2">
      <c r="A116" s="38"/>
      <c r="B116" s="38"/>
      <c r="C116" s="38"/>
      <c r="D116" s="38"/>
      <c r="E116" s="38"/>
      <c r="F116" s="38"/>
      <c r="G116" s="38"/>
      <c r="H116" s="38"/>
      <c r="I116" s="38"/>
    </row>
    <row r="117" spans="1:9" x14ac:dyDescent="0.2">
      <c r="A117" s="38"/>
      <c r="B117" s="38"/>
      <c r="C117" s="38"/>
      <c r="D117" s="38"/>
      <c r="E117" s="38"/>
      <c r="F117" s="38"/>
      <c r="G117" s="38"/>
      <c r="H117" s="38"/>
      <c r="I117" s="38"/>
    </row>
    <row r="118" spans="1:9" x14ac:dyDescent="0.2">
      <c r="A118" s="38"/>
      <c r="B118" s="38"/>
      <c r="C118" s="38"/>
      <c r="D118" s="38"/>
      <c r="E118" s="38"/>
      <c r="F118" s="38"/>
      <c r="G118" s="38"/>
      <c r="H118" s="38"/>
      <c r="I118" s="38"/>
    </row>
    <row r="119" spans="1:9" x14ac:dyDescent="0.2">
      <c r="A119" s="38"/>
      <c r="B119" s="38"/>
      <c r="C119" s="38"/>
      <c r="D119" s="38"/>
      <c r="E119" s="38"/>
      <c r="F119" s="38"/>
      <c r="G119" s="38"/>
      <c r="H119" s="38"/>
      <c r="I119" s="38"/>
    </row>
    <row r="120" spans="1:9" x14ac:dyDescent="0.2">
      <c r="A120" s="38"/>
      <c r="B120" s="38"/>
      <c r="C120" s="38"/>
      <c r="D120" s="38"/>
      <c r="E120" s="38"/>
      <c r="F120" s="38"/>
      <c r="G120" s="38"/>
      <c r="H120" s="38"/>
      <c r="I120" s="38"/>
    </row>
    <row r="121" spans="1:9" x14ac:dyDescent="0.2">
      <c r="A121" s="38"/>
      <c r="B121" s="38"/>
      <c r="C121" s="38"/>
      <c r="D121" s="38"/>
      <c r="E121" s="38"/>
      <c r="F121" s="38"/>
      <c r="G121" s="38"/>
      <c r="H121" s="38"/>
      <c r="I121" s="38"/>
    </row>
    <row r="122" spans="1:9" x14ac:dyDescent="0.2">
      <c r="A122" s="38"/>
      <c r="B122" s="38"/>
      <c r="C122" s="38"/>
      <c r="D122" s="38"/>
      <c r="E122" s="38"/>
      <c r="F122" s="38"/>
      <c r="G122" s="38"/>
      <c r="H122" s="38"/>
      <c r="I122" s="38"/>
    </row>
    <row r="123" spans="1:9" x14ac:dyDescent="0.2">
      <c r="A123" s="38"/>
      <c r="B123" s="38"/>
      <c r="C123" s="38"/>
      <c r="D123" s="38"/>
      <c r="E123" s="38"/>
      <c r="F123" s="38"/>
      <c r="G123" s="38"/>
      <c r="H123" s="38"/>
      <c r="I123" s="38"/>
    </row>
    <row r="124" spans="1:9" x14ac:dyDescent="0.2">
      <c r="A124" s="38"/>
      <c r="B124" s="38"/>
      <c r="C124" s="38"/>
      <c r="D124" s="38"/>
      <c r="E124" s="38"/>
      <c r="F124" s="38"/>
      <c r="G124" s="38"/>
      <c r="H124" s="38"/>
      <c r="I124" s="38"/>
    </row>
    <row r="125" spans="1:9" x14ac:dyDescent="0.2">
      <c r="A125" s="38"/>
      <c r="B125" s="38"/>
      <c r="C125" s="38"/>
      <c r="D125" s="38"/>
      <c r="E125" s="38"/>
      <c r="F125" s="38"/>
      <c r="G125" s="38"/>
      <c r="H125" s="38"/>
      <c r="I125" s="38"/>
    </row>
    <row r="126" spans="1:9" x14ac:dyDescent="0.2">
      <c r="A126" s="38"/>
      <c r="B126" s="38"/>
      <c r="C126" s="38"/>
      <c r="D126" s="38"/>
      <c r="E126" s="38"/>
      <c r="F126" s="38"/>
      <c r="G126" s="38"/>
      <c r="H126" s="38"/>
      <c r="I126" s="38"/>
    </row>
    <row r="127" spans="1:9" x14ac:dyDescent="0.2">
      <c r="A127" s="38"/>
      <c r="B127" s="38"/>
      <c r="C127" s="38"/>
      <c r="D127" s="38"/>
      <c r="E127" s="38"/>
      <c r="F127" s="38"/>
      <c r="G127" s="38"/>
      <c r="H127" s="38"/>
      <c r="I127" s="38"/>
    </row>
    <row r="128" spans="1:9" x14ac:dyDescent="0.2">
      <c r="A128" s="38"/>
      <c r="B128" s="38"/>
      <c r="C128" s="38"/>
      <c r="D128" s="38"/>
      <c r="E128" s="38"/>
      <c r="F128" s="38"/>
      <c r="G128" s="38"/>
      <c r="H128" s="38"/>
      <c r="I128" s="38"/>
    </row>
    <row r="129" spans="1:9" x14ac:dyDescent="0.2">
      <c r="A129" s="38"/>
      <c r="B129" s="38"/>
      <c r="C129" s="38"/>
      <c r="D129" s="38"/>
      <c r="E129" s="38"/>
      <c r="F129" s="38"/>
      <c r="G129" s="38"/>
      <c r="H129" s="38"/>
      <c r="I129" s="38"/>
    </row>
    <row r="130" spans="1:9" x14ac:dyDescent="0.2">
      <c r="A130" s="38"/>
      <c r="B130" s="38"/>
      <c r="C130" s="38"/>
      <c r="D130" s="38"/>
      <c r="E130" s="38"/>
      <c r="F130" s="38"/>
      <c r="G130" s="38"/>
      <c r="H130" s="38"/>
      <c r="I130" s="38"/>
    </row>
    <row r="131" spans="1:9" x14ac:dyDescent="0.2">
      <c r="A131" s="38"/>
      <c r="B131" s="38"/>
      <c r="C131" s="38"/>
      <c r="D131" s="38"/>
      <c r="E131" s="38"/>
      <c r="F131" s="38"/>
      <c r="G131" s="38"/>
      <c r="H131" s="38"/>
      <c r="I131" s="38"/>
    </row>
    <row r="132" spans="1:9" x14ac:dyDescent="0.2">
      <c r="A132" s="38"/>
      <c r="B132" s="38"/>
      <c r="C132" s="38"/>
      <c r="D132" s="38"/>
      <c r="E132" s="38"/>
      <c r="F132" s="38"/>
      <c r="G132" s="38"/>
      <c r="H132" s="38"/>
      <c r="I132" s="38"/>
    </row>
    <row r="133" spans="1:9" x14ac:dyDescent="0.2">
      <c r="A133" s="38"/>
      <c r="B133" s="38"/>
      <c r="C133" s="38"/>
      <c r="D133" s="38"/>
      <c r="E133" s="38"/>
      <c r="F133" s="38"/>
      <c r="G133" s="38"/>
      <c r="H133" s="38"/>
      <c r="I133" s="38"/>
    </row>
    <row r="134" spans="1:9" x14ac:dyDescent="0.2">
      <c r="A134" s="38"/>
      <c r="B134" s="38"/>
      <c r="C134" s="38"/>
      <c r="D134" s="38"/>
      <c r="E134" s="38"/>
      <c r="F134" s="38"/>
      <c r="G134" s="38"/>
      <c r="H134" s="38"/>
      <c r="I134" s="38"/>
    </row>
    <row r="135" spans="1:9" x14ac:dyDescent="0.2">
      <c r="A135" s="38"/>
      <c r="B135" s="38"/>
      <c r="C135" s="38"/>
      <c r="D135" s="38"/>
      <c r="E135" s="38"/>
      <c r="F135" s="38"/>
      <c r="G135" s="38"/>
      <c r="H135" s="38"/>
      <c r="I135" s="38"/>
    </row>
    <row r="136" spans="1:9" x14ac:dyDescent="0.2">
      <c r="A136" s="38"/>
      <c r="B136" s="38"/>
      <c r="C136" s="38"/>
      <c r="D136" s="38"/>
      <c r="E136" s="38"/>
      <c r="F136" s="38"/>
      <c r="G136" s="38"/>
      <c r="H136" s="38"/>
      <c r="I136" s="38"/>
    </row>
    <row r="137" spans="1:9" x14ac:dyDescent="0.2">
      <c r="A137" s="38"/>
      <c r="B137" s="38"/>
      <c r="C137" s="38"/>
      <c r="D137" s="38"/>
      <c r="E137" s="38"/>
      <c r="F137" s="38"/>
      <c r="G137" s="38"/>
      <c r="H137" s="38"/>
      <c r="I137" s="38"/>
    </row>
    <row r="138" spans="1:9" x14ac:dyDescent="0.2">
      <c r="A138" s="38"/>
      <c r="B138" s="38"/>
      <c r="C138" s="38"/>
      <c r="D138" s="38"/>
      <c r="E138" s="38"/>
      <c r="F138" s="38"/>
      <c r="G138" s="38"/>
      <c r="H138" s="38"/>
      <c r="I138" s="38"/>
    </row>
    <row r="139" spans="1:9" x14ac:dyDescent="0.2">
      <c r="A139" s="38"/>
      <c r="B139" s="38"/>
      <c r="C139" s="38"/>
      <c r="D139" s="38"/>
      <c r="E139" s="38"/>
      <c r="F139" s="38"/>
      <c r="G139" s="38"/>
      <c r="H139" s="38"/>
      <c r="I139" s="38"/>
    </row>
    <row r="140" spans="1:9" x14ac:dyDescent="0.2">
      <c r="A140" s="38"/>
      <c r="B140" s="38"/>
      <c r="C140" s="38"/>
      <c r="D140" s="38"/>
      <c r="E140" s="38"/>
      <c r="F140" s="38"/>
      <c r="G140" s="38"/>
      <c r="H140" s="38"/>
      <c r="I140" s="38"/>
    </row>
    <row r="141" spans="1:9" x14ac:dyDescent="0.2">
      <c r="A141" s="38"/>
      <c r="B141" s="38"/>
      <c r="C141" s="38"/>
      <c r="D141" s="38"/>
      <c r="E141" s="38"/>
      <c r="F141" s="38"/>
      <c r="G141" s="38"/>
      <c r="H141" s="38"/>
      <c r="I141" s="38"/>
    </row>
    <row r="142" spans="1:9" x14ac:dyDescent="0.2">
      <c r="A142" s="38"/>
      <c r="B142" s="38"/>
      <c r="C142" s="38"/>
      <c r="D142" s="38"/>
      <c r="E142" s="38"/>
      <c r="F142" s="38"/>
      <c r="G142" s="38"/>
      <c r="H142" s="38"/>
      <c r="I142" s="38"/>
    </row>
    <row r="143" spans="1:9" x14ac:dyDescent="0.2">
      <c r="A143" s="38"/>
      <c r="B143" s="38"/>
      <c r="C143" s="38"/>
      <c r="D143" s="38"/>
      <c r="E143" s="38"/>
      <c r="F143" s="38"/>
      <c r="G143" s="38"/>
      <c r="H143" s="38"/>
      <c r="I143" s="38"/>
    </row>
    <row r="144" spans="1:9" x14ac:dyDescent="0.2">
      <c r="A144" s="38"/>
      <c r="B144" s="38"/>
      <c r="C144" s="38"/>
      <c r="D144" s="38"/>
      <c r="E144" s="38"/>
      <c r="F144" s="38"/>
      <c r="G144" s="38"/>
      <c r="H144" s="38"/>
      <c r="I144" s="38"/>
    </row>
    <row r="145" spans="1:9" x14ac:dyDescent="0.2">
      <c r="A145" s="38"/>
      <c r="B145" s="38"/>
      <c r="C145" s="38"/>
      <c r="D145" s="38"/>
      <c r="E145" s="38"/>
      <c r="F145" s="38"/>
      <c r="G145" s="38"/>
      <c r="H145" s="38"/>
      <c r="I145" s="38"/>
    </row>
    <row r="146" spans="1:9" x14ac:dyDescent="0.2">
      <c r="A146" s="38"/>
      <c r="B146" s="38"/>
      <c r="C146" s="38"/>
      <c r="D146" s="38"/>
      <c r="E146" s="38"/>
      <c r="F146" s="38"/>
      <c r="G146" s="38"/>
      <c r="H146" s="38"/>
      <c r="I146" s="38"/>
    </row>
    <row r="147" spans="1:9" x14ac:dyDescent="0.2">
      <c r="A147" s="38"/>
      <c r="B147" s="38"/>
      <c r="C147" s="38"/>
      <c r="D147" s="38"/>
      <c r="E147" s="38"/>
      <c r="F147" s="38"/>
      <c r="G147" s="38"/>
      <c r="H147" s="38"/>
      <c r="I147" s="38"/>
    </row>
    <row r="148" spans="1:9" x14ac:dyDescent="0.2">
      <c r="A148" s="38"/>
      <c r="B148" s="38"/>
      <c r="C148" s="38"/>
      <c r="D148" s="38"/>
      <c r="E148" s="38"/>
      <c r="F148" s="38"/>
      <c r="G148" s="38"/>
      <c r="H148" s="38"/>
      <c r="I148" s="38"/>
    </row>
    <row r="149" spans="1:9" x14ac:dyDescent="0.2">
      <c r="A149" s="38"/>
      <c r="B149" s="38"/>
      <c r="C149" s="38"/>
      <c r="D149" s="38"/>
      <c r="E149" s="38"/>
      <c r="F149" s="38"/>
      <c r="G149" s="38"/>
      <c r="H149" s="38"/>
      <c r="I149" s="38"/>
    </row>
    <row r="150" spans="1:9" x14ac:dyDescent="0.2">
      <c r="A150" s="38"/>
      <c r="B150" s="38"/>
      <c r="C150" s="38"/>
      <c r="D150" s="38"/>
      <c r="E150" s="38"/>
      <c r="F150" s="38"/>
      <c r="G150" s="38"/>
      <c r="H150" s="38"/>
      <c r="I150" s="38"/>
    </row>
    <row r="151" spans="1:9" x14ac:dyDescent="0.2">
      <c r="A151" s="38"/>
      <c r="B151" s="38"/>
      <c r="C151" s="38"/>
      <c r="D151" s="38"/>
      <c r="E151" s="38"/>
      <c r="F151" s="38"/>
      <c r="G151" s="38"/>
      <c r="H151" s="38"/>
      <c r="I151" s="38"/>
    </row>
    <row r="152" spans="1:9" x14ac:dyDescent="0.2">
      <c r="A152" s="38"/>
      <c r="B152" s="38"/>
      <c r="C152" s="38"/>
      <c r="D152" s="38"/>
      <c r="E152" s="38"/>
      <c r="F152" s="38"/>
      <c r="G152" s="38"/>
      <c r="H152" s="38"/>
      <c r="I152" s="38"/>
    </row>
    <row r="153" spans="1:9" x14ac:dyDescent="0.2">
      <c r="A153" s="38"/>
      <c r="B153" s="38"/>
      <c r="C153" s="38"/>
      <c r="D153" s="38"/>
      <c r="E153" s="38"/>
      <c r="F153" s="38"/>
      <c r="G153" s="38"/>
      <c r="H153" s="38"/>
      <c r="I153" s="38"/>
    </row>
    <row r="154" spans="1:9" x14ac:dyDescent="0.2">
      <c r="A154" s="38"/>
      <c r="B154" s="38"/>
      <c r="C154" s="38"/>
      <c r="D154" s="38"/>
      <c r="E154" s="38"/>
      <c r="F154" s="38"/>
      <c r="G154" s="38"/>
      <c r="H154" s="38"/>
      <c r="I154" s="38"/>
    </row>
    <row r="155" spans="1:9" x14ac:dyDescent="0.2">
      <c r="A155" s="38"/>
      <c r="B155" s="38"/>
      <c r="C155" s="38"/>
      <c r="D155" s="38"/>
      <c r="E155" s="38"/>
      <c r="F155" s="38"/>
      <c r="G155" s="38"/>
      <c r="H155" s="38"/>
      <c r="I155" s="38"/>
    </row>
    <row r="156" spans="1:9" x14ac:dyDescent="0.2">
      <c r="A156" s="38"/>
      <c r="B156" s="38"/>
      <c r="C156" s="38"/>
      <c r="D156" s="38"/>
      <c r="E156" s="38"/>
      <c r="F156" s="38"/>
      <c r="G156" s="38"/>
      <c r="H156" s="38"/>
      <c r="I156" s="38"/>
    </row>
    <row r="157" spans="1:9" x14ac:dyDescent="0.2">
      <c r="A157" s="38"/>
      <c r="B157" s="38"/>
      <c r="C157" s="38"/>
      <c r="D157" s="38"/>
      <c r="E157" s="38"/>
      <c r="F157" s="38"/>
      <c r="G157" s="38"/>
      <c r="H157" s="38"/>
      <c r="I157" s="38"/>
    </row>
    <row r="158" spans="1:9" x14ac:dyDescent="0.2">
      <c r="A158" s="38"/>
      <c r="B158" s="38"/>
      <c r="C158" s="38"/>
      <c r="D158" s="38"/>
      <c r="E158" s="38"/>
      <c r="F158" s="38"/>
      <c r="G158" s="38"/>
      <c r="H158" s="38"/>
      <c r="I158" s="38"/>
    </row>
    <row r="159" spans="1:9" x14ac:dyDescent="0.2">
      <c r="A159" s="38"/>
      <c r="B159" s="38"/>
      <c r="C159" s="38"/>
      <c r="D159" s="38"/>
      <c r="E159" s="38"/>
      <c r="F159" s="38"/>
      <c r="G159" s="38"/>
      <c r="H159" s="38"/>
      <c r="I159" s="38"/>
    </row>
    <row r="160" spans="1:9" x14ac:dyDescent="0.2">
      <c r="A160" s="38"/>
      <c r="B160" s="38"/>
      <c r="C160" s="38"/>
      <c r="D160" s="38"/>
      <c r="E160" s="38"/>
      <c r="F160" s="38"/>
      <c r="G160" s="38"/>
      <c r="H160" s="38"/>
      <c r="I160" s="38"/>
    </row>
    <row r="161" spans="1:9" x14ac:dyDescent="0.2">
      <c r="A161" s="38"/>
      <c r="B161" s="38"/>
      <c r="C161" s="38"/>
      <c r="D161" s="38"/>
      <c r="E161" s="38"/>
      <c r="F161" s="38"/>
      <c r="G161" s="38"/>
      <c r="H161" s="38"/>
      <c r="I161" s="38"/>
    </row>
    <row r="162" spans="1:9" x14ac:dyDescent="0.2">
      <c r="A162" s="38"/>
      <c r="B162" s="38"/>
      <c r="C162" s="38"/>
      <c r="D162" s="38"/>
      <c r="E162" s="38"/>
      <c r="F162" s="38"/>
      <c r="G162" s="38"/>
      <c r="H162" s="38"/>
      <c r="I162" s="38"/>
    </row>
    <row r="163" spans="1:9" x14ac:dyDescent="0.2">
      <c r="A163" s="38"/>
      <c r="B163" s="38"/>
      <c r="C163" s="38"/>
      <c r="D163" s="38"/>
      <c r="E163" s="38"/>
      <c r="F163" s="38"/>
      <c r="G163" s="38"/>
      <c r="H163" s="38"/>
      <c r="I163" s="38"/>
    </row>
    <row r="164" spans="1:9" x14ac:dyDescent="0.2">
      <c r="A164" s="38"/>
      <c r="B164" s="38"/>
      <c r="C164" s="38"/>
      <c r="D164" s="38"/>
      <c r="E164" s="38"/>
      <c r="F164" s="38"/>
      <c r="G164" s="38"/>
      <c r="H164" s="38"/>
      <c r="I164" s="38"/>
    </row>
    <row r="165" spans="1:9" x14ac:dyDescent="0.2">
      <c r="A165" s="38"/>
      <c r="B165" s="38"/>
      <c r="C165" s="38"/>
      <c r="D165" s="38"/>
      <c r="E165" s="38"/>
      <c r="F165" s="38"/>
      <c r="G165" s="38"/>
      <c r="H165" s="38"/>
      <c r="I165" s="38"/>
    </row>
    <row r="166" spans="1:9" x14ac:dyDescent="0.2">
      <c r="A166" s="38"/>
      <c r="B166" s="38"/>
      <c r="C166" s="38"/>
      <c r="D166" s="38"/>
      <c r="E166" s="38"/>
      <c r="F166" s="38"/>
      <c r="G166" s="38"/>
      <c r="H166" s="38"/>
      <c r="I166" s="38"/>
    </row>
    <row r="167" spans="1:9" x14ac:dyDescent="0.2">
      <c r="A167" s="38"/>
      <c r="B167" s="38"/>
      <c r="C167" s="38"/>
      <c r="D167" s="38"/>
      <c r="E167" s="38"/>
      <c r="F167" s="38"/>
      <c r="G167" s="38"/>
      <c r="H167" s="38"/>
      <c r="I167" s="38"/>
    </row>
    <row r="168" spans="1:9" x14ac:dyDescent="0.2">
      <c r="A168" s="38"/>
      <c r="B168" s="38"/>
      <c r="C168" s="38"/>
      <c r="D168" s="38"/>
      <c r="E168" s="38"/>
      <c r="F168" s="38"/>
      <c r="G168" s="38"/>
      <c r="H168" s="38"/>
      <c r="I168" s="38"/>
    </row>
    <row r="169" spans="1:9" x14ac:dyDescent="0.2">
      <c r="A169" s="38"/>
      <c r="B169" s="38"/>
      <c r="C169" s="38"/>
      <c r="D169" s="38"/>
      <c r="E169" s="38"/>
      <c r="F169" s="38"/>
      <c r="G169" s="38"/>
      <c r="H169" s="38"/>
      <c r="I169" s="38"/>
    </row>
    <row r="170" spans="1:9" x14ac:dyDescent="0.2">
      <c r="A170" s="38"/>
      <c r="B170" s="38"/>
      <c r="C170" s="38"/>
      <c r="D170" s="38"/>
      <c r="E170" s="38"/>
      <c r="F170" s="38"/>
      <c r="G170" s="38"/>
      <c r="H170" s="38"/>
      <c r="I170" s="38"/>
    </row>
    <row r="171" spans="1:9" x14ac:dyDescent="0.2">
      <c r="A171" s="38"/>
      <c r="B171" s="38"/>
      <c r="C171" s="38"/>
      <c r="D171" s="38"/>
      <c r="E171" s="38"/>
      <c r="F171" s="38"/>
      <c r="G171" s="38"/>
      <c r="H171" s="38"/>
      <c r="I171" s="38"/>
    </row>
    <row r="172" spans="1:9" x14ac:dyDescent="0.2">
      <c r="A172" s="38"/>
      <c r="B172" s="38"/>
      <c r="C172" s="38"/>
      <c r="D172" s="38"/>
      <c r="E172" s="38"/>
      <c r="F172" s="38"/>
      <c r="G172" s="38"/>
      <c r="H172" s="38"/>
      <c r="I172" s="38"/>
    </row>
    <row r="173" spans="1:9" x14ac:dyDescent="0.2">
      <c r="A173" s="38"/>
      <c r="B173" s="38"/>
      <c r="C173" s="38"/>
      <c r="D173" s="38"/>
      <c r="E173" s="38"/>
      <c r="F173" s="38"/>
      <c r="G173" s="38"/>
      <c r="H173" s="38"/>
      <c r="I173" s="38"/>
    </row>
    <row r="174" spans="1:9" x14ac:dyDescent="0.2">
      <c r="A174" s="38"/>
      <c r="B174" s="38"/>
      <c r="C174" s="38"/>
      <c r="D174" s="38"/>
      <c r="E174" s="38"/>
      <c r="F174" s="38"/>
      <c r="G174" s="38"/>
      <c r="H174" s="38"/>
      <c r="I174" s="38"/>
    </row>
    <row r="175" spans="1:9" x14ac:dyDescent="0.2">
      <c r="A175" s="38"/>
      <c r="B175" s="38"/>
      <c r="C175" s="38"/>
      <c r="D175" s="38"/>
      <c r="E175" s="38"/>
      <c r="F175" s="38"/>
      <c r="G175" s="38"/>
      <c r="H175" s="38"/>
      <c r="I175" s="38"/>
    </row>
    <row r="176" spans="1:9" x14ac:dyDescent="0.2">
      <c r="A176" s="38"/>
      <c r="B176" s="38"/>
      <c r="C176" s="38"/>
      <c r="D176" s="38"/>
      <c r="E176" s="38"/>
      <c r="F176" s="38"/>
      <c r="G176" s="38"/>
      <c r="H176" s="38"/>
      <c r="I176" s="38"/>
    </row>
    <row r="177" spans="1:9" x14ac:dyDescent="0.2">
      <c r="A177" s="38"/>
      <c r="B177" s="38"/>
      <c r="C177" s="38"/>
      <c r="D177" s="38"/>
      <c r="E177" s="38"/>
      <c r="F177" s="38"/>
      <c r="G177" s="38"/>
      <c r="H177" s="38"/>
      <c r="I177" s="38"/>
    </row>
    <row r="178" spans="1:9" x14ac:dyDescent="0.2">
      <c r="A178" s="38"/>
      <c r="B178" s="38"/>
      <c r="C178" s="38"/>
      <c r="D178" s="38"/>
      <c r="E178" s="38"/>
      <c r="F178" s="38"/>
      <c r="G178" s="38"/>
      <c r="H178" s="38"/>
      <c r="I178" s="38"/>
    </row>
    <row r="179" spans="1:9" x14ac:dyDescent="0.2">
      <c r="A179" s="38"/>
      <c r="B179" s="38"/>
      <c r="C179" s="38"/>
      <c r="D179" s="38"/>
      <c r="E179" s="38"/>
      <c r="F179" s="38"/>
      <c r="G179" s="38"/>
      <c r="H179" s="38"/>
      <c r="I179" s="38"/>
    </row>
    <row r="180" spans="1:9" x14ac:dyDescent="0.2">
      <c r="A180" s="38"/>
      <c r="B180" s="38"/>
      <c r="C180" s="38"/>
      <c r="D180" s="38"/>
      <c r="E180" s="38"/>
      <c r="F180" s="38"/>
      <c r="G180" s="38"/>
      <c r="H180" s="38"/>
      <c r="I180" s="38"/>
    </row>
    <row r="181" spans="1:9" x14ac:dyDescent="0.2">
      <c r="A181" s="38"/>
      <c r="B181" s="38"/>
      <c r="C181" s="38"/>
      <c r="D181" s="38"/>
      <c r="E181" s="38"/>
      <c r="F181" s="38"/>
      <c r="G181" s="38"/>
      <c r="H181" s="38"/>
      <c r="I181" s="38"/>
    </row>
    <row r="182" spans="1:9" x14ac:dyDescent="0.2">
      <c r="A182" s="38"/>
      <c r="B182" s="38"/>
      <c r="C182" s="38"/>
      <c r="D182" s="38"/>
      <c r="E182" s="38"/>
      <c r="F182" s="38"/>
      <c r="G182" s="38"/>
      <c r="H182" s="38"/>
      <c r="I182" s="38"/>
    </row>
    <row r="183" spans="1:9" x14ac:dyDescent="0.2">
      <c r="A183" s="38"/>
      <c r="B183" s="38"/>
      <c r="C183" s="38"/>
      <c r="D183" s="38"/>
      <c r="E183" s="38"/>
      <c r="F183" s="38"/>
      <c r="G183" s="38"/>
      <c r="H183" s="38"/>
      <c r="I183" s="38"/>
    </row>
    <row r="184" spans="1:9" x14ac:dyDescent="0.2">
      <c r="A184" s="38"/>
      <c r="B184" s="38"/>
      <c r="C184" s="38"/>
      <c r="D184" s="38"/>
      <c r="E184" s="38"/>
      <c r="F184" s="38"/>
      <c r="G184" s="38"/>
      <c r="H184" s="38"/>
      <c r="I184" s="38"/>
    </row>
    <row r="185" spans="1:9" x14ac:dyDescent="0.2">
      <c r="A185" s="38"/>
      <c r="B185" s="38"/>
      <c r="C185" s="38"/>
      <c r="D185" s="38"/>
      <c r="E185" s="38"/>
      <c r="F185" s="38"/>
      <c r="G185" s="38"/>
      <c r="H185" s="38"/>
      <c r="I185" s="38"/>
    </row>
    <row r="186" spans="1:9" x14ac:dyDescent="0.2">
      <c r="A186" s="38"/>
      <c r="B186" s="38"/>
      <c r="C186" s="38"/>
      <c r="D186" s="38"/>
      <c r="E186" s="38"/>
      <c r="F186" s="38"/>
      <c r="G186" s="38"/>
      <c r="H186" s="38"/>
      <c r="I186" s="38"/>
    </row>
    <row r="187" spans="1:9" x14ac:dyDescent="0.2">
      <c r="A187" s="38"/>
      <c r="B187" s="38"/>
      <c r="C187" s="38"/>
      <c r="D187" s="38"/>
      <c r="E187" s="38"/>
      <c r="F187" s="38"/>
      <c r="G187" s="38"/>
      <c r="H187" s="38"/>
      <c r="I187" s="38"/>
    </row>
    <row r="188" spans="1:9" x14ac:dyDescent="0.2">
      <c r="A188" s="38"/>
      <c r="B188" s="38"/>
      <c r="C188" s="38"/>
      <c r="D188" s="38"/>
      <c r="E188" s="38"/>
      <c r="F188" s="38"/>
      <c r="G188" s="38"/>
      <c r="H188" s="38"/>
      <c r="I188" s="38"/>
    </row>
    <row r="189" spans="1:9" x14ac:dyDescent="0.2">
      <c r="A189" s="38"/>
      <c r="B189" s="38"/>
      <c r="C189" s="38"/>
      <c r="D189" s="38"/>
      <c r="E189" s="38"/>
      <c r="F189" s="38"/>
      <c r="G189" s="38"/>
      <c r="H189" s="38"/>
      <c r="I189" s="38"/>
    </row>
    <row r="190" spans="1:9" x14ac:dyDescent="0.2">
      <c r="A190" s="38"/>
      <c r="B190" s="38"/>
      <c r="C190" s="38"/>
      <c r="D190" s="38"/>
      <c r="E190" s="38"/>
      <c r="F190" s="38"/>
      <c r="G190" s="38"/>
      <c r="H190" s="38"/>
      <c r="I190" s="38"/>
    </row>
    <row r="191" spans="1:9" x14ac:dyDescent="0.2">
      <c r="A191" s="38"/>
      <c r="B191" s="38"/>
      <c r="C191" s="38"/>
      <c r="D191" s="38"/>
      <c r="E191" s="38"/>
      <c r="F191" s="38"/>
      <c r="G191" s="38"/>
      <c r="H191" s="38"/>
      <c r="I191" s="38"/>
    </row>
    <row r="192" spans="1:9" x14ac:dyDescent="0.2">
      <c r="A192" s="38"/>
      <c r="B192" s="38"/>
      <c r="C192" s="38"/>
      <c r="D192" s="38"/>
      <c r="E192" s="38"/>
      <c r="F192" s="38"/>
      <c r="G192" s="38"/>
      <c r="H192" s="38"/>
      <c r="I192" s="38"/>
    </row>
    <row r="193" spans="1:9" x14ac:dyDescent="0.2">
      <c r="A193" s="38"/>
      <c r="B193" s="38"/>
      <c r="C193" s="38"/>
      <c r="D193" s="38"/>
      <c r="E193" s="38"/>
      <c r="F193" s="38"/>
      <c r="G193" s="38"/>
      <c r="H193" s="38"/>
      <c r="I193" s="38"/>
    </row>
    <row r="194" spans="1:9" x14ac:dyDescent="0.2">
      <c r="A194" s="38"/>
      <c r="B194" s="38"/>
      <c r="C194" s="38"/>
      <c r="D194" s="38"/>
      <c r="E194" s="38"/>
      <c r="F194" s="38"/>
      <c r="G194" s="38"/>
      <c r="H194" s="38"/>
      <c r="I194" s="38"/>
    </row>
    <row r="195" spans="1:9" x14ac:dyDescent="0.2">
      <c r="A195" s="38"/>
      <c r="B195" s="38"/>
      <c r="C195" s="38"/>
      <c r="D195" s="38"/>
      <c r="E195" s="38"/>
      <c r="F195" s="38"/>
      <c r="G195" s="38"/>
      <c r="H195" s="38"/>
      <c r="I195" s="38"/>
    </row>
    <row r="196" spans="1:9" x14ac:dyDescent="0.2">
      <c r="A196" s="38"/>
      <c r="B196" s="38"/>
      <c r="C196" s="38"/>
      <c r="D196" s="38"/>
      <c r="E196" s="38"/>
      <c r="F196" s="38"/>
      <c r="G196" s="38"/>
      <c r="H196" s="38"/>
      <c r="I196" s="38"/>
    </row>
    <row r="197" spans="1:9" x14ac:dyDescent="0.2">
      <c r="A197" s="38"/>
      <c r="B197" s="38"/>
      <c r="C197" s="38"/>
      <c r="D197" s="38"/>
      <c r="E197" s="38"/>
      <c r="F197" s="38"/>
      <c r="G197" s="38"/>
      <c r="H197" s="38"/>
      <c r="I197" s="38"/>
    </row>
    <row r="198" spans="1:9" x14ac:dyDescent="0.2">
      <c r="A198" s="38"/>
      <c r="B198" s="38"/>
      <c r="C198" s="38"/>
      <c r="D198" s="38"/>
      <c r="E198" s="38"/>
      <c r="F198" s="38"/>
      <c r="G198" s="38"/>
      <c r="H198" s="38"/>
      <c r="I198" s="38"/>
    </row>
    <row r="199" spans="1:9" x14ac:dyDescent="0.2">
      <c r="A199" s="38"/>
      <c r="B199" s="38"/>
      <c r="C199" s="38"/>
      <c r="D199" s="38"/>
      <c r="E199" s="38"/>
      <c r="F199" s="38"/>
      <c r="G199" s="38"/>
      <c r="H199" s="38"/>
      <c r="I199" s="38"/>
    </row>
    <row r="200" spans="1:9" x14ac:dyDescent="0.2">
      <c r="A200" s="38"/>
      <c r="B200" s="38"/>
      <c r="C200" s="38"/>
      <c r="D200" s="38"/>
      <c r="E200" s="38"/>
      <c r="F200" s="38"/>
      <c r="G200" s="38"/>
      <c r="H200" s="38"/>
      <c r="I200" s="38"/>
    </row>
    <row r="201" spans="1:9" x14ac:dyDescent="0.2">
      <c r="A201" s="38"/>
      <c r="B201" s="38"/>
      <c r="C201" s="38"/>
      <c r="D201" s="38"/>
      <c r="E201" s="38"/>
      <c r="F201" s="38"/>
      <c r="G201" s="38"/>
      <c r="H201" s="38"/>
      <c r="I201" s="38"/>
    </row>
    <row r="202" spans="1:9" x14ac:dyDescent="0.2">
      <c r="A202" s="38"/>
      <c r="B202" s="38"/>
      <c r="C202" s="38"/>
      <c r="D202" s="38"/>
      <c r="E202" s="38"/>
      <c r="F202" s="38"/>
      <c r="G202" s="38"/>
      <c r="H202" s="38"/>
      <c r="I202" s="38"/>
    </row>
    <row r="203" spans="1:9" x14ac:dyDescent="0.2">
      <c r="A203" s="38"/>
      <c r="B203" s="38"/>
      <c r="C203" s="38"/>
      <c r="D203" s="38"/>
      <c r="E203" s="38"/>
      <c r="F203" s="38"/>
      <c r="G203" s="38"/>
      <c r="H203" s="38"/>
      <c r="I203" s="38"/>
    </row>
    <row r="204" spans="1:9" x14ac:dyDescent="0.2">
      <c r="A204" s="38"/>
      <c r="B204" s="38"/>
      <c r="C204" s="38"/>
      <c r="D204" s="38"/>
      <c r="E204" s="38"/>
      <c r="F204" s="38"/>
      <c r="G204" s="38"/>
      <c r="H204" s="38"/>
      <c r="I204" s="38"/>
    </row>
    <row r="205" spans="1:9" x14ac:dyDescent="0.2">
      <c r="A205" s="38"/>
      <c r="B205" s="38"/>
      <c r="C205" s="38"/>
      <c r="D205" s="38"/>
      <c r="E205" s="38"/>
      <c r="F205" s="38"/>
      <c r="G205" s="38"/>
      <c r="H205" s="38"/>
      <c r="I205" s="38"/>
    </row>
    <row r="206" spans="1:9" x14ac:dyDescent="0.2">
      <c r="A206" s="38"/>
      <c r="B206" s="38"/>
      <c r="C206" s="38"/>
      <c r="D206" s="38"/>
      <c r="E206" s="38"/>
      <c r="F206" s="38"/>
      <c r="G206" s="38"/>
      <c r="H206" s="38"/>
      <c r="I206" s="38"/>
    </row>
    <row r="207" spans="1:9" x14ac:dyDescent="0.2">
      <c r="A207" s="38"/>
      <c r="B207" s="38"/>
      <c r="C207" s="38"/>
      <c r="D207" s="38"/>
      <c r="E207" s="38"/>
      <c r="F207" s="38"/>
      <c r="G207" s="38"/>
      <c r="H207" s="38"/>
      <c r="I207" s="38"/>
    </row>
    <row r="208" spans="1:9" x14ac:dyDescent="0.2">
      <c r="A208" s="38"/>
      <c r="B208" s="38"/>
      <c r="C208" s="38"/>
      <c r="D208" s="38"/>
      <c r="E208" s="38"/>
      <c r="F208" s="38"/>
      <c r="G208" s="38"/>
      <c r="H208" s="38"/>
      <c r="I208" s="38"/>
    </row>
    <row r="209" spans="1:9" x14ac:dyDescent="0.2">
      <c r="A209" s="38"/>
      <c r="B209" s="38"/>
      <c r="C209" s="38"/>
      <c r="D209" s="38"/>
      <c r="E209" s="38"/>
      <c r="F209" s="38"/>
      <c r="G209" s="38"/>
      <c r="H209" s="38"/>
      <c r="I209" s="38"/>
    </row>
    <row r="210" spans="1:9" x14ac:dyDescent="0.2">
      <c r="A210" s="38"/>
      <c r="B210" s="38"/>
      <c r="C210" s="38"/>
      <c r="D210" s="38"/>
      <c r="E210" s="38"/>
      <c r="F210" s="38"/>
      <c r="G210" s="38"/>
      <c r="H210" s="38"/>
      <c r="I210" s="38"/>
    </row>
    <row r="211" spans="1:9" x14ac:dyDescent="0.2">
      <c r="A211" s="38"/>
      <c r="B211" s="38"/>
      <c r="C211" s="38"/>
      <c r="D211" s="38"/>
      <c r="E211" s="38"/>
      <c r="F211" s="38"/>
      <c r="G211" s="38"/>
      <c r="H211" s="38"/>
      <c r="I211" s="38"/>
    </row>
    <row r="212" spans="1:9" x14ac:dyDescent="0.2">
      <c r="A212" s="38"/>
      <c r="B212" s="38"/>
      <c r="C212" s="38"/>
      <c r="D212" s="38"/>
      <c r="E212" s="38"/>
      <c r="F212" s="38"/>
      <c r="G212" s="38"/>
      <c r="H212" s="38"/>
      <c r="I212" s="38"/>
    </row>
    <row r="213" spans="1:9" x14ac:dyDescent="0.2">
      <c r="A213" s="38"/>
      <c r="B213" s="38"/>
      <c r="C213" s="38"/>
      <c r="D213" s="38"/>
      <c r="E213" s="38"/>
      <c r="F213" s="38"/>
      <c r="G213" s="38"/>
      <c r="H213" s="38"/>
      <c r="I213" s="38"/>
    </row>
    <row r="214" spans="1:9" x14ac:dyDescent="0.2">
      <c r="A214" s="38"/>
      <c r="B214" s="38"/>
      <c r="C214" s="38"/>
      <c r="D214" s="38"/>
      <c r="E214" s="38"/>
      <c r="F214" s="38"/>
      <c r="G214" s="38"/>
      <c r="H214" s="38"/>
      <c r="I214" s="38"/>
    </row>
    <row r="215" spans="1:9" x14ac:dyDescent="0.2">
      <c r="A215" s="38"/>
      <c r="B215" s="38"/>
      <c r="C215" s="38"/>
      <c r="D215" s="38"/>
      <c r="E215" s="38"/>
      <c r="F215" s="38"/>
      <c r="G215" s="38"/>
      <c r="H215" s="38"/>
      <c r="I215" s="38"/>
    </row>
    <row r="216" spans="1:9" x14ac:dyDescent="0.2">
      <c r="A216" s="38"/>
      <c r="B216" s="38"/>
      <c r="C216" s="38"/>
      <c r="D216" s="38"/>
      <c r="E216" s="38"/>
      <c r="F216" s="38"/>
      <c r="G216" s="38"/>
      <c r="H216" s="38"/>
      <c r="I216" s="38"/>
    </row>
    <row r="217" spans="1:9" x14ac:dyDescent="0.2">
      <c r="A217" s="38"/>
      <c r="B217" s="38"/>
      <c r="C217" s="38"/>
      <c r="D217" s="38"/>
      <c r="E217" s="38"/>
      <c r="F217" s="38"/>
      <c r="G217" s="38"/>
      <c r="H217" s="38"/>
      <c r="I217" s="38"/>
    </row>
    <row r="218" spans="1:9" x14ac:dyDescent="0.2">
      <c r="A218" s="38"/>
      <c r="B218" s="38"/>
      <c r="C218" s="38"/>
      <c r="D218" s="38"/>
      <c r="E218" s="38"/>
      <c r="F218" s="38"/>
      <c r="G218" s="38"/>
      <c r="H218" s="38"/>
      <c r="I218" s="38"/>
    </row>
    <row r="219" spans="1:9" x14ac:dyDescent="0.2">
      <c r="A219" s="38"/>
      <c r="B219" s="38"/>
      <c r="C219" s="38"/>
      <c r="D219" s="38"/>
      <c r="E219" s="38"/>
      <c r="F219" s="38"/>
      <c r="G219" s="38"/>
      <c r="H219" s="38"/>
      <c r="I219" s="38"/>
    </row>
    <row r="220" spans="1:9" x14ac:dyDescent="0.2">
      <c r="A220" s="38"/>
      <c r="B220" s="38"/>
      <c r="C220" s="38"/>
      <c r="D220" s="38"/>
      <c r="E220" s="38"/>
      <c r="F220" s="38"/>
      <c r="G220" s="38"/>
      <c r="H220" s="38"/>
      <c r="I220" s="38"/>
    </row>
    <row r="221" spans="1:9" x14ac:dyDescent="0.2">
      <c r="A221" s="38"/>
      <c r="B221" s="38"/>
      <c r="C221" s="38"/>
      <c r="D221" s="38"/>
      <c r="E221" s="38"/>
      <c r="F221" s="38"/>
      <c r="G221" s="38"/>
      <c r="H221" s="38"/>
      <c r="I221" s="38"/>
    </row>
    <row r="222" spans="1:9" x14ac:dyDescent="0.2">
      <c r="A222" s="38"/>
      <c r="B222" s="38"/>
      <c r="C222" s="38"/>
      <c r="D222" s="38"/>
      <c r="E222" s="38"/>
      <c r="F222" s="38"/>
      <c r="G222" s="38"/>
      <c r="H222" s="38"/>
      <c r="I222" s="38"/>
    </row>
    <row r="223" spans="1:9" x14ac:dyDescent="0.2">
      <c r="A223" s="38"/>
      <c r="B223" s="38"/>
      <c r="C223" s="38"/>
      <c r="D223" s="38"/>
      <c r="E223" s="38"/>
      <c r="F223" s="38"/>
      <c r="G223" s="38"/>
      <c r="H223" s="38"/>
      <c r="I223" s="38"/>
    </row>
    <row r="224" spans="1:9" x14ac:dyDescent="0.2">
      <c r="A224" s="38"/>
      <c r="B224" s="38"/>
      <c r="C224" s="38"/>
      <c r="D224" s="38"/>
      <c r="E224" s="38"/>
      <c r="F224" s="38"/>
      <c r="G224" s="38"/>
      <c r="H224" s="38"/>
      <c r="I224" s="38"/>
    </row>
    <row r="225" spans="1:9" x14ac:dyDescent="0.2">
      <c r="A225" s="38"/>
      <c r="B225" s="38"/>
      <c r="C225" s="38"/>
      <c r="D225" s="38"/>
      <c r="E225" s="38"/>
      <c r="F225" s="38"/>
      <c r="G225" s="38"/>
      <c r="H225" s="38"/>
      <c r="I225" s="38"/>
    </row>
    <row r="226" spans="1:9" x14ac:dyDescent="0.2">
      <c r="A226" s="38"/>
      <c r="B226" s="38"/>
      <c r="C226" s="38"/>
      <c r="D226" s="38"/>
      <c r="E226" s="38"/>
      <c r="F226" s="38"/>
      <c r="G226" s="38"/>
      <c r="H226" s="38"/>
      <c r="I226" s="38"/>
    </row>
    <row r="227" spans="1:9" x14ac:dyDescent="0.2">
      <c r="A227" s="38"/>
      <c r="B227" s="38"/>
      <c r="C227" s="38"/>
      <c r="D227" s="38"/>
      <c r="E227" s="38"/>
      <c r="F227" s="38"/>
      <c r="G227" s="38"/>
      <c r="H227" s="38"/>
      <c r="I227" s="38"/>
    </row>
    <row r="228" spans="1:9" x14ac:dyDescent="0.2">
      <c r="A228" s="38"/>
      <c r="B228" s="38"/>
      <c r="C228" s="38"/>
      <c r="D228" s="38"/>
      <c r="E228" s="38"/>
      <c r="F228" s="38"/>
      <c r="G228" s="38"/>
      <c r="H228" s="38"/>
      <c r="I228" s="38"/>
    </row>
    <row r="229" spans="1:9" x14ac:dyDescent="0.2">
      <c r="A229" s="38"/>
      <c r="B229" s="38"/>
      <c r="C229" s="38"/>
      <c r="D229" s="38"/>
      <c r="E229" s="38"/>
      <c r="F229" s="38"/>
      <c r="G229" s="38"/>
      <c r="H229" s="38"/>
      <c r="I229" s="38"/>
    </row>
    <row r="230" spans="1:9" x14ac:dyDescent="0.2">
      <c r="A230" s="38"/>
      <c r="B230" s="38"/>
      <c r="C230" s="38"/>
      <c r="D230" s="38"/>
      <c r="E230" s="38"/>
      <c r="F230" s="38"/>
      <c r="G230" s="38"/>
      <c r="H230" s="38"/>
      <c r="I230" s="38"/>
    </row>
    <row r="231" spans="1:9" x14ac:dyDescent="0.2">
      <c r="A231" s="38"/>
      <c r="B231" s="38"/>
      <c r="C231" s="38"/>
      <c r="D231" s="38"/>
      <c r="E231" s="38"/>
      <c r="F231" s="38"/>
      <c r="G231" s="38"/>
      <c r="H231" s="38"/>
      <c r="I231" s="38"/>
    </row>
    <row r="232" spans="1:9" x14ac:dyDescent="0.2">
      <c r="A232" s="38"/>
      <c r="B232" s="38"/>
      <c r="C232" s="38"/>
      <c r="D232" s="38"/>
      <c r="E232" s="38"/>
      <c r="F232" s="38"/>
      <c r="G232" s="38"/>
      <c r="H232" s="38"/>
      <c r="I232" s="38"/>
    </row>
    <row r="233" spans="1:9" x14ac:dyDescent="0.2">
      <c r="A233" s="38"/>
      <c r="B233" s="38"/>
      <c r="C233" s="38"/>
      <c r="D233" s="38"/>
      <c r="E233" s="38"/>
      <c r="F233" s="38"/>
      <c r="G233" s="38"/>
      <c r="H233" s="38"/>
      <c r="I233" s="38"/>
    </row>
    <row r="234" spans="1:9" x14ac:dyDescent="0.2">
      <c r="A234" s="38"/>
      <c r="B234" s="38"/>
      <c r="C234" s="38"/>
      <c r="D234" s="38"/>
      <c r="E234" s="38"/>
      <c r="F234" s="38"/>
      <c r="G234" s="38"/>
      <c r="H234" s="38"/>
      <c r="I234" s="38"/>
    </row>
    <row r="235" spans="1:9" x14ac:dyDescent="0.2">
      <c r="A235" s="38"/>
      <c r="B235" s="38"/>
      <c r="C235" s="38"/>
      <c r="D235" s="38"/>
      <c r="E235" s="38"/>
      <c r="F235" s="38"/>
      <c r="G235" s="38"/>
      <c r="H235" s="38"/>
      <c r="I235" s="38"/>
    </row>
    <row r="236" spans="1:9" x14ac:dyDescent="0.2">
      <c r="A236" s="38"/>
      <c r="B236" s="38"/>
      <c r="C236" s="38"/>
      <c r="D236" s="38"/>
      <c r="E236" s="38"/>
      <c r="F236" s="38"/>
      <c r="G236" s="38"/>
      <c r="H236" s="38"/>
      <c r="I236" s="38"/>
    </row>
    <row r="237" spans="1:9" x14ac:dyDescent="0.2">
      <c r="A237" s="38"/>
      <c r="B237" s="38"/>
      <c r="C237" s="38"/>
      <c r="D237" s="38"/>
      <c r="E237" s="38"/>
      <c r="F237" s="38"/>
      <c r="G237" s="38"/>
      <c r="H237" s="38"/>
      <c r="I237" s="38"/>
    </row>
    <row r="238" spans="1:9" x14ac:dyDescent="0.2">
      <c r="A238" s="38"/>
      <c r="B238" s="38"/>
      <c r="C238" s="38"/>
      <c r="D238" s="38"/>
      <c r="E238" s="38"/>
      <c r="F238" s="38"/>
      <c r="G238" s="38"/>
      <c r="H238" s="38"/>
      <c r="I238" s="38"/>
    </row>
    <row r="239" spans="1:9" x14ac:dyDescent="0.2">
      <c r="A239" s="38"/>
      <c r="B239" s="38"/>
      <c r="C239" s="38"/>
      <c r="D239" s="38"/>
      <c r="E239" s="38"/>
      <c r="F239" s="38"/>
      <c r="G239" s="38"/>
      <c r="H239" s="38"/>
      <c r="I239" s="38"/>
    </row>
    <row r="240" spans="1:9" x14ac:dyDescent="0.2">
      <c r="A240" s="38"/>
      <c r="B240" s="38"/>
      <c r="C240" s="38"/>
      <c r="D240" s="38"/>
      <c r="E240" s="38"/>
      <c r="F240" s="38"/>
      <c r="G240" s="38"/>
      <c r="H240" s="38"/>
      <c r="I240" s="38"/>
    </row>
    <row r="241" spans="1:9" x14ac:dyDescent="0.2">
      <c r="A241" s="38"/>
      <c r="B241" s="38"/>
      <c r="C241" s="38"/>
      <c r="D241" s="38"/>
      <c r="E241" s="38"/>
      <c r="F241" s="38"/>
      <c r="G241" s="38"/>
      <c r="H241" s="38"/>
      <c r="I241" s="38"/>
    </row>
    <row r="242" spans="1:9" x14ac:dyDescent="0.2">
      <c r="A242" s="38"/>
      <c r="B242" s="38"/>
      <c r="C242" s="38"/>
      <c r="D242" s="38"/>
      <c r="E242" s="38"/>
      <c r="F242" s="38"/>
      <c r="G242" s="38"/>
      <c r="H242" s="38"/>
      <c r="I242" s="38"/>
    </row>
    <row r="243" spans="1:9" x14ac:dyDescent="0.2">
      <c r="A243" s="38"/>
      <c r="B243" s="38"/>
      <c r="C243" s="38"/>
      <c r="D243" s="38"/>
      <c r="E243" s="38"/>
      <c r="F243" s="38"/>
      <c r="G243" s="38"/>
      <c r="H243" s="38"/>
      <c r="I243" s="38"/>
    </row>
    <row r="244" spans="1:9" x14ac:dyDescent="0.2">
      <c r="A244" s="38"/>
      <c r="B244" s="38"/>
      <c r="C244" s="38"/>
      <c r="D244" s="38"/>
      <c r="E244" s="38"/>
      <c r="F244" s="38"/>
      <c r="G244" s="38"/>
      <c r="H244" s="38"/>
      <c r="I244" s="38"/>
    </row>
    <row r="245" spans="1:9" x14ac:dyDescent="0.2">
      <c r="A245" s="38"/>
      <c r="B245" s="38"/>
      <c r="C245" s="38"/>
      <c r="D245" s="38"/>
      <c r="E245" s="38"/>
      <c r="F245" s="38"/>
      <c r="G245" s="38"/>
      <c r="H245" s="38"/>
      <c r="I245" s="38"/>
    </row>
    <row r="246" spans="1:9" x14ac:dyDescent="0.2">
      <c r="A246" s="38"/>
      <c r="B246" s="38"/>
      <c r="C246" s="38"/>
      <c r="D246" s="38"/>
      <c r="E246" s="38"/>
      <c r="F246" s="38"/>
      <c r="G246" s="38"/>
      <c r="H246" s="38"/>
      <c r="I246" s="38"/>
    </row>
    <row r="247" spans="1:9" x14ac:dyDescent="0.2">
      <c r="A247" s="38"/>
      <c r="B247" s="38"/>
      <c r="C247" s="38"/>
      <c r="D247" s="38"/>
      <c r="E247" s="38"/>
      <c r="F247" s="38"/>
      <c r="G247" s="38"/>
      <c r="H247" s="38"/>
      <c r="I247" s="38"/>
    </row>
    <row r="248" spans="1:9" x14ac:dyDescent="0.2">
      <c r="A248" s="38"/>
      <c r="B248" s="38"/>
      <c r="C248" s="38"/>
      <c r="D248" s="38"/>
      <c r="E248" s="38"/>
      <c r="F248" s="38"/>
      <c r="G248" s="38"/>
      <c r="H248" s="38"/>
      <c r="I248" s="38"/>
    </row>
    <row r="249" spans="1:9" x14ac:dyDescent="0.2">
      <c r="A249" s="38"/>
      <c r="B249" s="38"/>
      <c r="C249" s="38"/>
      <c r="D249" s="38"/>
      <c r="E249" s="38"/>
      <c r="F249" s="38"/>
      <c r="G249" s="38"/>
      <c r="H249" s="38"/>
      <c r="I249" s="38"/>
    </row>
    <row r="250" spans="1:9" x14ac:dyDescent="0.2">
      <c r="A250" s="38"/>
      <c r="B250" s="38"/>
      <c r="C250" s="38"/>
      <c r="D250" s="38"/>
      <c r="E250" s="38"/>
      <c r="F250" s="38"/>
      <c r="G250" s="38"/>
      <c r="H250" s="38"/>
      <c r="I250" s="38"/>
    </row>
    <row r="251" spans="1:9" x14ac:dyDescent="0.2">
      <c r="A251" s="38"/>
      <c r="B251" s="38"/>
      <c r="C251" s="38"/>
      <c r="D251" s="38"/>
      <c r="E251" s="38"/>
      <c r="F251" s="38"/>
      <c r="G251" s="38"/>
      <c r="H251" s="38"/>
      <c r="I251" s="38"/>
    </row>
    <row r="252" spans="1:9" x14ac:dyDescent="0.2">
      <c r="A252" s="38"/>
      <c r="B252" s="38"/>
      <c r="C252" s="38"/>
      <c r="D252" s="38"/>
      <c r="E252" s="38"/>
      <c r="F252" s="38"/>
      <c r="G252" s="38"/>
      <c r="H252" s="38"/>
      <c r="I252" s="38"/>
    </row>
    <row r="253" spans="1:9" x14ac:dyDescent="0.2">
      <c r="A253" s="38"/>
      <c r="B253" s="38"/>
      <c r="C253" s="38"/>
      <c r="D253" s="38"/>
      <c r="E253" s="38"/>
      <c r="F253" s="38"/>
      <c r="G253" s="38"/>
      <c r="H253" s="38"/>
      <c r="I253" s="38"/>
    </row>
    <row r="254" spans="1:9" x14ac:dyDescent="0.2">
      <c r="A254" s="38"/>
      <c r="B254" s="38"/>
      <c r="C254" s="38"/>
      <c r="D254" s="38"/>
      <c r="E254" s="38"/>
      <c r="F254" s="38"/>
      <c r="G254" s="38"/>
      <c r="H254" s="38"/>
      <c r="I254" s="38"/>
    </row>
    <row r="255" spans="1:9" x14ac:dyDescent="0.2">
      <c r="A255" s="38"/>
      <c r="B255" s="38"/>
      <c r="C255" s="38"/>
      <c r="D255" s="38"/>
      <c r="E255" s="38"/>
      <c r="F255" s="38"/>
      <c r="G255" s="38"/>
      <c r="H255" s="38"/>
      <c r="I255" s="38"/>
    </row>
    <row r="256" spans="1:9" x14ac:dyDescent="0.2">
      <c r="A256" s="38"/>
      <c r="B256" s="38"/>
      <c r="C256" s="38"/>
      <c r="D256" s="38"/>
      <c r="E256" s="38"/>
      <c r="F256" s="38"/>
      <c r="G256" s="38"/>
      <c r="H256" s="38"/>
      <c r="I256" s="38"/>
    </row>
    <row r="257" spans="1:9" x14ac:dyDescent="0.2">
      <c r="A257" s="38"/>
      <c r="B257" s="38"/>
      <c r="C257" s="38"/>
      <c r="D257" s="38"/>
      <c r="E257" s="38"/>
      <c r="F257" s="38"/>
      <c r="G257" s="38"/>
      <c r="H257" s="38"/>
      <c r="I257" s="38"/>
    </row>
    <row r="258" spans="1:9" x14ac:dyDescent="0.2">
      <c r="A258" s="38"/>
      <c r="B258" s="38"/>
      <c r="C258" s="38"/>
      <c r="D258" s="38"/>
      <c r="E258" s="38"/>
      <c r="F258" s="38"/>
      <c r="G258" s="38"/>
      <c r="H258" s="38"/>
      <c r="I258" s="38"/>
    </row>
    <row r="259" spans="1:9" x14ac:dyDescent="0.2">
      <c r="A259" s="38"/>
      <c r="B259" s="38"/>
      <c r="C259" s="38"/>
      <c r="D259" s="38"/>
      <c r="E259" s="38"/>
      <c r="F259" s="38"/>
      <c r="G259" s="38"/>
      <c r="H259" s="38"/>
      <c r="I259" s="38"/>
    </row>
    <row r="260" spans="1:9" x14ac:dyDescent="0.2">
      <c r="A260" s="38"/>
      <c r="B260" s="38"/>
      <c r="C260" s="38"/>
      <c r="D260" s="38"/>
      <c r="E260" s="38"/>
      <c r="F260" s="38"/>
      <c r="G260" s="38"/>
      <c r="H260" s="38"/>
      <c r="I260" s="38"/>
    </row>
    <row r="261" spans="1:9" x14ac:dyDescent="0.2">
      <c r="A261" s="38"/>
      <c r="B261" s="38"/>
      <c r="C261" s="38"/>
      <c r="D261" s="38"/>
      <c r="E261" s="38"/>
      <c r="F261" s="38"/>
      <c r="G261" s="38"/>
      <c r="H261" s="38"/>
      <c r="I261" s="38"/>
    </row>
    <row r="262" spans="1:9" x14ac:dyDescent="0.2">
      <c r="A262" s="38"/>
      <c r="B262" s="38"/>
      <c r="C262" s="38"/>
      <c r="D262" s="38"/>
      <c r="E262" s="38"/>
      <c r="F262" s="38"/>
      <c r="G262" s="38"/>
      <c r="H262" s="38"/>
      <c r="I262" s="38"/>
    </row>
    <row r="263" spans="1:9" x14ac:dyDescent="0.2">
      <c r="A263" s="38"/>
      <c r="B263" s="38"/>
      <c r="C263" s="38"/>
      <c r="D263" s="38"/>
      <c r="E263" s="38"/>
      <c r="F263" s="38"/>
      <c r="G263" s="38"/>
      <c r="H263" s="38"/>
      <c r="I263" s="38"/>
    </row>
    <row r="264" spans="1:9" x14ac:dyDescent="0.2">
      <c r="A264" s="38"/>
      <c r="B264" s="38"/>
      <c r="C264" s="38"/>
      <c r="D264" s="38"/>
      <c r="E264" s="38"/>
      <c r="F264" s="38"/>
      <c r="G264" s="38"/>
      <c r="H264" s="38"/>
      <c r="I264" s="38"/>
    </row>
    <row r="265" spans="1:9" x14ac:dyDescent="0.2">
      <c r="A265" s="38"/>
      <c r="B265" s="38"/>
      <c r="C265" s="38"/>
      <c r="D265" s="38"/>
      <c r="E265" s="38"/>
      <c r="F265" s="38"/>
      <c r="G265" s="38"/>
      <c r="H265" s="38"/>
      <c r="I265" s="38"/>
    </row>
    <row r="266" spans="1:9" x14ac:dyDescent="0.2">
      <c r="A266" s="38"/>
      <c r="B266" s="38"/>
      <c r="C266" s="38"/>
      <c r="D266" s="38"/>
      <c r="E266" s="38"/>
      <c r="F266" s="38"/>
      <c r="G266" s="38"/>
      <c r="H266" s="38"/>
      <c r="I266" s="38"/>
    </row>
    <row r="267" spans="1:9" x14ac:dyDescent="0.2">
      <c r="A267" s="38"/>
      <c r="B267" s="38"/>
      <c r="C267" s="38"/>
      <c r="D267" s="38"/>
      <c r="E267" s="38"/>
      <c r="F267" s="38"/>
      <c r="G267" s="38"/>
      <c r="H267" s="38"/>
      <c r="I267" s="38"/>
    </row>
    <row r="268" spans="1:9" x14ac:dyDescent="0.2">
      <c r="A268" s="38"/>
      <c r="B268" s="38"/>
      <c r="C268" s="38"/>
      <c r="D268" s="38"/>
      <c r="E268" s="38"/>
      <c r="F268" s="38"/>
      <c r="G268" s="38"/>
      <c r="H268" s="38"/>
      <c r="I268" s="38"/>
    </row>
    <row r="269" spans="1:9" x14ac:dyDescent="0.2">
      <c r="A269" s="38"/>
      <c r="B269" s="38"/>
      <c r="C269" s="38"/>
      <c r="D269" s="38"/>
      <c r="E269" s="38"/>
      <c r="F269" s="38"/>
      <c r="G269" s="38"/>
      <c r="H269" s="38"/>
      <c r="I269" s="38"/>
    </row>
    <row r="270" spans="1:9" x14ac:dyDescent="0.2">
      <c r="A270" s="38"/>
      <c r="B270" s="38"/>
      <c r="C270" s="38"/>
      <c r="D270" s="38"/>
      <c r="E270" s="38"/>
      <c r="F270" s="38"/>
      <c r="G270" s="38"/>
      <c r="H270" s="38"/>
      <c r="I270" s="38"/>
    </row>
    <row r="271" spans="1:9" x14ac:dyDescent="0.2">
      <c r="A271" s="38"/>
      <c r="B271" s="38"/>
      <c r="C271" s="38"/>
      <c r="D271" s="38"/>
      <c r="E271" s="38"/>
      <c r="F271" s="38"/>
      <c r="G271" s="38"/>
      <c r="H271" s="38"/>
      <c r="I271" s="38"/>
    </row>
    <row r="272" spans="1:9" x14ac:dyDescent="0.2">
      <c r="A272" s="38"/>
      <c r="B272" s="38"/>
      <c r="C272" s="38"/>
      <c r="D272" s="38"/>
      <c r="E272" s="38"/>
      <c r="F272" s="38"/>
      <c r="G272" s="38"/>
      <c r="H272" s="38"/>
      <c r="I272" s="38"/>
    </row>
    <row r="273" spans="1:9" x14ac:dyDescent="0.2">
      <c r="A273" s="38"/>
      <c r="B273" s="38"/>
      <c r="C273" s="38"/>
      <c r="D273" s="38"/>
      <c r="E273" s="38"/>
      <c r="F273" s="38"/>
      <c r="G273" s="38"/>
      <c r="H273" s="38"/>
      <c r="I273" s="38"/>
    </row>
    <row r="274" spans="1:9" x14ac:dyDescent="0.2">
      <c r="A274" s="38"/>
      <c r="B274" s="38"/>
      <c r="C274" s="38"/>
      <c r="D274" s="38"/>
      <c r="E274" s="38"/>
      <c r="F274" s="38"/>
      <c r="G274" s="38"/>
      <c r="H274" s="38"/>
      <c r="I274" s="38"/>
    </row>
    <row r="275" spans="1:9" x14ac:dyDescent="0.2">
      <c r="A275" s="38"/>
      <c r="B275" s="38"/>
      <c r="C275" s="38"/>
      <c r="D275" s="38"/>
      <c r="E275" s="38"/>
      <c r="F275" s="38"/>
      <c r="G275" s="38"/>
      <c r="H275" s="38"/>
      <c r="I275" s="38"/>
    </row>
    <row r="276" spans="1:9" x14ac:dyDescent="0.2">
      <c r="A276" s="38"/>
      <c r="B276" s="38"/>
      <c r="C276" s="38"/>
      <c r="D276" s="38"/>
      <c r="E276" s="38"/>
      <c r="F276" s="38"/>
      <c r="G276" s="38"/>
      <c r="H276" s="38"/>
      <c r="I276" s="38"/>
    </row>
    <row r="277" spans="1:9" x14ac:dyDescent="0.2">
      <c r="A277" s="38"/>
      <c r="B277" s="38"/>
      <c r="C277" s="38"/>
      <c r="D277" s="38"/>
      <c r="E277" s="38"/>
      <c r="F277" s="38"/>
      <c r="G277" s="38"/>
      <c r="H277" s="38"/>
      <c r="I277" s="38"/>
    </row>
    <row r="278" spans="1:9" x14ac:dyDescent="0.2">
      <c r="A278" s="38"/>
      <c r="B278" s="38"/>
      <c r="C278" s="38"/>
      <c r="D278" s="38"/>
      <c r="E278" s="38"/>
      <c r="F278" s="38"/>
      <c r="G278" s="38"/>
      <c r="H278" s="38"/>
      <c r="I278" s="38"/>
    </row>
    <row r="279" spans="1:9" x14ac:dyDescent="0.2">
      <c r="A279" s="38"/>
      <c r="B279" s="38"/>
      <c r="C279" s="38"/>
      <c r="D279" s="38"/>
      <c r="E279" s="38"/>
      <c r="F279" s="38"/>
      <c r="G279" s="38"/>
      <c r="H279" s="38"/>
      <c r="I279" s="38"/>
    </row>
    <row r="280" spans="1:9" x14ac:dyDescent="0.2">
      <c r="A280" s="38"/>
      <c r="B280" s="38"/>
      <c r="C280" s="38"/>
      <c r="D280" s="38"/>
      <c r="E280" s="38"/>
      <c r="F280" s="38"/>
      <c r="G280" s="38"/>
      <c r="H280" s="38"/>
      <c r="I280" s="38"/>
    </row>
    <row r="281" spans="1:9" x14ac:dyDescent="0.2">
      <c r="A281" s="38"/>
      <c r="B281" s="38"/>
      <c r="C281" s="38"/>
      <c r="D281" s="38"/>
      <c r="E281" s="38"/>
      <c r="F281" s="38"/>
      <c r="G281" s="38"/>
      <c r="H281" s="38"/>
      <c r="I281" s="38"/>
    </row>
    <row r="282" spans="1:9" x14ac:dyDescent="0.2">
      <c r="A282" s="38"/>
      <c r="B282" s="38"/>
      <c r="C282" s="38"/>
      <c r="D282" s="38"/>
      <c r="E282" s="38"/>
      <c r="F282" s="38"/>
      <c r="G282" s="38"/>
      <c r="H282" s="38"/>
      <c r="I282" s="38"/>
    </row>
    <row r="283" spans="1:9" x14ac:dyDescent="0.2">
      <c r="A283" s="38"/>
      <c r="B283" s="38"/>
      <c r="C283" s="38"/>
      <c r="D283" s="38"/>
      <c r="E283" s="38"/>
      <c r="F283" s="38"/>
      <c r="G283" s="38"/>
      <c r="H283" s="38"/>
      <c r="I283" s="38"/>
    </row>
    <row r="284" spans="1:9" x14ac:dyDescent="0.2">
      <c r="A284" s="38"/>
      <c r="B284" s="38"/>
      <c r="C284" s="38"/>
      <c r="D284" s="38"/>
      <c r="E284" s="38"/>
      <c r="F284" s="38"/>
      <c r="G284" s="38"/>
      <c r="H284" s="38"/>
      <c r="I284" s="38"/>
    </row>
    <row r="285" spans="1:9" x14ac:dyDescent="0.2">
      <c r="A285" s="38"/>
      <c r="B285" s="38"/>
      <c r="C285" s="38"/>
      <c r="D285" s="38"/>
      <c r="E285" s="38"/>
      <c r="F285" s="38"/>
      <c r="G285" s="38"/>
      <c r="H285" s="38"/>
      <c r="I285" s="38"/>
    </row>
    <row r="286" spans="1:9" x14ac:dyDescent="0.2">
      <c r="A286" s="38"/>
      <c r="B286" s="38"/>
      <c r="C286" s="38"/>
      <c r="D286" s="38"/>
      <c r="E286" s="38"/>
      <c r="F286" s="38"/>
      <c r="G286" s="38"/>
      <c r="H286" s="38"/>
      <c r="I286" s="38"/>
    </row>
    <row r="287" spans="1:9" x14ac:dyDescent="0.2">
      <c r="A287" s="38"/>
      <c r="B287" s="38"/>
      <c r="C287" s="38"/>
      <c r="D287" s="38"/>
      <c r="E287" s="38"/>
      <c r="F287" s="38"/>
      <c r="G287" s="38"/>
      <c r="H287" s="38"/>
      <c r="I287" s="38"/>
    </row>
    <row r="288" spans="1:9" x14ac:dyDescent="0.2">
      <c r="A288" s="38"/>
      <c r="B288" s="38"/>
      <c r="C288" s="38"/>
      <c r="D288" s="38"/>
      <c r="E288" s="38"/>
      <c r="F288" s="38"/>
      <c r="G288" s="38"/>
      <c r="H288" s="38"/>
      <c r="I288" s="38"/>
    </row>
    <row r="289" spans="1:9" x14ac:dyDescent="0.2">
      <c r="A289" s="38"/>
      <c r="B289" s="38"/>
      <c r="C289" s="38"/>
      <c r="D289" s="38"/>
      <c r="E289" s="38"/>
      <c r="F289" s="38"/>
      <c r="G289" s="38"/>
      <c r="H289" s="38"/>
      <c r="I289" s="38"/>
    </row>
    <row r="290" spans="1:9" x14ac:dyDescent="0.2">
      <c r="A290" s="38"/>
      <c r="B290" s="38"/>
      <c r="C290" s="38"/>
      <c r="D290" s="38"/>
      <c r="E290" s="38"/>
      <c r="F290" s="38"/>
      <c r="G290" s="38"/>
      <c r="H290" s="38"/>
      <c r="I290" s="38"/>
    </row>
    <row r="291" spans="1:9" x14ac:dyDescent="0.2">
      <c r="A291" s="38"/>
      <c r="B291" s="38"/>
      <c r="C291" s="38"/>
      <c r="D291" s="38"/>
      <c r="E291" s="38"/>
      <c r="F291" s="38"/>
      <c r="G291" s="38"/>
      <c r="H291" s="38"/>
      <c r="I291" s="38"/>
    </row>
    <row r="292" spans="1:9" x14ac:dyDescent="0.2">
      <c r="A292" s="38"/>
      <c r="B292" s="38"/>
      <c r="C292" s="38"/>
      <c r="D292" s="38"/>
      <c r="E292" s="38"/>
      <c r="F292" s="38"/>
      <c r="G292" s="38"/>
      <c r="H292" s="38"/>
      <c r="I292" s="38"/>
    </row>
    <row r="293" spans="1:9" x14ac:dyDescent="0.2">
      <c r="A293" s="38"/>
      <c r="B293" s="38"/>
      <c r="C293" s="38"/>
      <c r="D293" s="38"/>
      <c r="E293" s="38"/>
      <c r="F293" s="38"/>
      <c r="G293" s="38"/>
      <c r="H293" s="38"/>
      <c r="I293" s="38"/>
    </row>
    <row r="294" spans="1:9" x14ac:dyDescent="0.2">
      <c r="A294" s="38"/>
      <c r="B294" s="38"/>
      <c r="C294" s="38"/>
      <c r="D294" s="38"/>
      <c r="E294" s="38"/>
      <c r="F294" s="38"/>
      <c r="G294" s="38"/>
      <c r="H294" s="38"/>
      <c r="I294" s="38"/>
    </row>
    <row r="295" spans="1:9" x14ac:dyDescent="0.2">
      <c r="A295" s="38"/>
      <c r="B295" s="38"/>
      <c r="C295" s="38"/>
      <c r="D295" s="38"/>
      <c r="E295" s="38"/>
      <c r="F295" s="38"/>
      <c r="G295" s="38"/>
      <c r="H295" s="38"/>
      <c r="I295" s="38"/>
    </row>
    <row r="296" spans="1:9" x14ac:dyDescent="0.2">
      <c r="A296" s="38"/>
      <c r="B296" s="38"/>
      <c r="C296" s="38"/>
      <c r="D296" s="38"/>
      <c r="E296" s="38"/>
      <c r="F296" s="38"/>
      <c r="G296" s="38"/>
      <c r="H296" s="38"/>
      <c r="I296" s="38"/>
    </row>
    <row r="297" spans="1:9" x14ac:dyDescent="0.2">
      <c r="A297" s="38"/>
      <c r="B297" s="38"/>
      <c r="C297" s="38"/>
      <c r="D297" s="38"/>
      <c r="E297" s="38"/>
      <c r="F297" s="38"/>
      <c r="G297" s="38"/>
      <c r="H297" s="38"/>
      <c r="I297" s="38"/>
    </row>
    <row r="298" spans="1:9" x14ac:dyDescent="0.2">
      <c r="A298" s="38"/>
      <c r="B298" s="38"/>
      <c r="C298" s="38"/>
      <c r="D298" s="38"/>
      <c r="E298" s="38"/>
      <c r="F298" s="38"/>
      <c r="G298" s="38"/>
      <c r="H298" s="38"/>
      <c r="I298" s="38"/>
    </row>
    <row r="299" spans="1:9" x14ac:dyDescent="0.2">
      <c r="A299" s="38"/>
      <c r="B299" s="38"/>
      <c r="C299" s="38"/>
      <c r="D299" s="38"/>
      <c r="E299" s="38"/>
      <c r="F299" s="38"/>
      <c r="G299" s="38"/>
      <c r="H299" s="38"/>
      <c r="I299" s="38"/>
    </row>
    <row r="300" spans="1:9" x14ac:dyDescent="0.2">
      <c r="A300" s="38"/>
      <c r="B300" s="38"/>
      <c r="C300" s="38"/>
      <c r="D300" s="38"/>
      <c r="E300" s="38"/>
      <c r="F300" s="38"/>
      <c r="G300" s="38"/>
      <c r="H300" s="38"/>
      <c r="I300" s="38"/>
    </row>
    <row r="301" spans="1:9" x14ac:dyDescent="0.2">
      <c r="A301" s="38"/>
      <c r="B301" s="38"/>
      <c r="C301" s="38"/>
      <c r="D301" s="38"/>
      <c r="E301" s="38"/>
      <c r="F301" s="38"/>
      <c r="G301" s="38"/>
      <c r="H301" s="38"/>
      <c r="I301" s="38"/>
    </row>
    <row r="302" spans="1:9" x14ac:dyDescent="0.2">
      <c r="A302" s="38"/>
      <c r="B302" s="38"/>
      <c r="C302" s="38"/>
      <c r="D302" s="38"/>
      <c r="E302" s="38"/>
      <c r="F302" s="38"/>
      <c r="G302" s="38"/>
      <c r="H302" s="38"/>
      <c r="I302" s="38"/>
    </row>
    <row r="303" spans="1:9" x14ac:dyDescent="0.2">
      <c r="A303" s="38"/>
      <c r="B303" s="38"/>
      <c r="C303" s="38"/>
      <c r="D303" s="38"/>
      <c r="E303" s="38"/>
      <c r="F303" s="38"/>
      <c r="G303" s="38"/>
      <c r="H303" s="38"/>
      <c r="I303" s="38"/>
    </row>
    <row r="304" spans="1:9" x14ac:dyDescent="0.2">
      <c r="A304" s="38"/>
      <c r="B304" s="38"/>
      <c r="C304" s="38"/>
      <c r="D304" s="38"/>
      <c r="E304" s="38"/>
      <c r="F304" s="38"/>
      <c r="G304" s="38"/>
      <c r="H304" s="38"/>
      <c r="I304" s="38"/>
    </row>
    <row r="305" spans="1:9" x14ac:dyDescent="0.2">
      <c r="A305" s="38"/>
      <c r="B305" s="38"/>
      <c r="C305" s="38"/>
      <c r="D305" s="38"/>
      <c r="E305" s="38"/>
      <c r="F305" s="38"/>
      <c r="G305" s="38"/>
      <c r="H305" s="38"/>
      <c r="I305" s="38"/>
    </row>
    <row r="306" spans="1:9" x14ac:dyDescent="0.2">
      <c r="A306" s="38"/>
      <c r="B306" s="38"/>
      <c r="C306" s="38"/>
      <c r="D306" s="38"/>
      <c r="E306" s="38"/>
      <c r="F306" s="38"/>
      <c r="G306" s="38"/>
      <c r="H306" s="38"/>
      <c r="I306" s="38"/>
    </row>
    <row r="307" spans="1:9" x14ac:dyDescent="0.2">
      <c r="A307" s="38"/>
      <c r="B307" s="38"/>
      <c r="C307" s="38"/>
      <c r="D307" s="38"/>
      <c r="E307" s="38"/>
      <c r="F307" s="38"/>
      <c r="G307" s="38"/>
      <c r="H307" s="38"/>
      <c r="I307" s="38"/>
    </row>
    <row r="308" spans="1:9" x14ac:dyDescent="0.2">
      <c r="A308" s="38"/>
      <c r="B308" s="38"/>
      <c r="C308" s="38"/>
      <c r="D308" s="38"/>
      <c r="E308" s="38"/>
      <c r="F308" s="38"/>
      <c r="G308" s="38"/>
      <c r="H308" s="38"/>
      <c r="I308" s="38"/>
    </row>
    <row r="309" spans="1:9" x14ac:dyDescent="0.2">
      <c r="A309" s="38"/>
      <c r="B309" s="38"/>
      <c r="C309" s="38"/>
      <c r="D309" s="38"/>
      <c r="E309" s="38"/>
      <c r="F309" s="38"/>
      <c r="G309" s="38"/>
      <c r="H309" s="38"/>
      <c r="I309" s="38"/>
    </row>
    <row r="310" spans="1:9" x14ac:dyDescent="0.2">
      <c r="A310" s="38"/>
      <c r="B310" s="38"/>
      <c r="C310" s="38"/>
      <c r="D310" s="38"/>
      <c r="E310" s="38"/>
      <c r="F310" s="38"/>
      <c r="G310" s="38"/>
      <c r="H310" s="38"/>
      <c r="I310" s="38"/>
    </row>
    <row r="311" spans="1:9" x14ac:dyDescent="0.2">
      <c r="A311" s="38"/>
      <c r="B311" s="38"/>
      <c r="C311" s="38"/>
      <c r="D311" s="38"/>
      <c r="E311" s="38"/>
      <c r="F311" s="38"/>
      <c r="G311" s="38"/>
      <c r="H311" s="38"/>
      <c r="I311" s="38"/>
    </row>
    <row r="312" spans="1:9" x14ac:dyDescent="0.2">
      <c r="A312" s="38"/>
      <c r="B312" s="38"/>
      <c r="C312" s="38"/>
      <c r="D312" s="38"/>
      <c r="E312" s="38"/>
      <c r="F312" s="38"/>
      <c r="G312" s="38"/>
      <c r="H312" s="38"/>
      <c r="I312" s="38"/>
    </row>
    <row r="313" spans="1:9" x14ac:dyDescent="0.2">
      <c r="A313" s="38"/>
      <c r="B313" s="38"/>
      <c r="C313" s="38"/>
      <c r="D313" s="38"/>
      <c r="E313" s="38"/>
      <c r="F313" s="38"/>
      <c r="G313" s="38"/>
      <c r="H313" s="38"/>
      <c r="I313" s="38"/>
    </row>
    <row r="314" spans="1:9" x14ac:dyDescent="0.2">
      <c r="A314" s="38"/>
      <c r="B314" s="38"/>
      <c r="C314" s="38"/>
      <c r="D314" s="38"/>
      <c r="E314" s="38"/>
      <c r="F314" s="38"/>
      <c r="G314" s="38"/>
      <c r="H314" s="38"/>
      <c r="I314" s="38"/>
    </row>
    <row r="315" spans="1:9" x14ac:dyDescent="0.2">
      <c r="A315" s="38"/>
      <c r="B315" s="38"/>
      <c r="C315" s="38"/>
      <c r="D315" s="38"/>
      <c r="E315" s="38"/>
      <c r="F315" s="38"/>
      <c r="G315" s="38"/>
      <c r="H315" s="38"/>
      <c r="I315" s="38"/>
    </row>
    <row r="316" spans="1:9" x14ac:dyDescent="0.2">
      <c r="A316" s="38"/>
      <c r="B316" s="38"/>
      <c r="C316" s="38"/>
      <c r="D316" s="38"/>
      <c r="E316" s="38"/>
      <c r="F316" s="38"/>
      <c r="G316" s="38"/>
      <c r="H316" s="38"/>
      <c r="I316" s="38"/>
    </row>
    <row r="317" spans="1:9" x14ac:dyDescent="0.2">
      <c r="A317" s="38"/>
      <c r="B317" s="38"/>
      <c r="C317" s="38"/>
      <c r="D317" s="38"/>
      <c r="E317" s="38"/>
      <c r="F317" s="38"/>
      <c r="G317" s="38"/>
      <c r="H317" s="38"/>
      <c r="I317" s="38"/>
    </row>
    <row r="318" spans="1:9" x14ac:dyDescent="0.2">
      <c r="A318" s="38"/>
      <c r="B318" s="38"/>
      <c r="C318" s="38"/>
      <c r="D318" s="38"/>
      <c r="E318" s="38"/>
      <c r="F318" s="38"/>
      <c r="G318" s="38"/>
      <c r="H318" s="38"/>
      <c r="I318" s="38"/>
    </row>
    <row r="319" spans="1:9" x14ac:dyDescent="0.2">
      <c r="A319" s="38"/>
      <c r="B319" s="38"/>
      <c r="C319" s="38"/>
      <c r="D319" s="38"/>
      <c r="E319" s="38"/>
      <c r="F319" s="38"/>
      <c r="G319" s="38"/>
      <c r="H319" s="38"/>
      <c r="I319" s="38"/>
    </row>
    <row r="320" spans="1:9" x14ac:dyDescent="0.2">
      <c r="A320" s="38"/>
      <c r="B320" s="38"/>
      <c r="C320" s="38"/>
      <c r="D320" s="38"/>
      <c r="E320" s="38"/>
      <c r="F320" s="38"/>
      <c r="G320" s="38"/>
      <c r="H320" s="38"/>
      <c r="I320" s="38"/>
    </row>
    <row r="321" spans="1:9" x14ac:dyDescent="0.2">
      <c r="A321" s="38"/>
      <c r="B321" s="38"/>
      <c r="C321" s="38"/>
      <c r="D321" s="38"/>
      <c r="E321" s="38"/>
      <c r="F321" s="38"/>
      <c r="G321" s="38"/>
      <c r="H321" s="38"/>
      <c r="I321" s="38"/>
    </row>
    <row r="322" spans="1:9" x14ac:dyDescent="0.2">
      <c r="A322" s="38"/>
      <c r="B322" s="38"/>
      <c r="C322" s="38"/>
      <c r="D322" s="38"/>
      <c r="E322" s="38"/>
      <c r="F322" s="38"/>
      <c r="G322" s="38"/>
      <c r="H322" s="38"/>
      <c r="I322" s="38"/>
    </row>
    <row r="323" spans="1:9" x14ac:dyDescent="0.2">
      <c r="A323" s="38"/>
      <c r="B323" s="38"/>
      <c r="C323" s="38"/>
      <c r="D323" s="38"/>
      <c r="E323" s="38"/>
      <c r="F323" s="38"/>
      <c r="G323" s="38"/>
      <c r="H323" s="38"/>
      <c r="I323" s="38"/>
    </row>
    <row r="324" spans="1:9" x14ac:dyDescent="0.2">
      <c r="A324" s="38"/>
      <c r="B324" s="38"/>
      <c r="C324" s="38"/>
      <c r="D324" s="38"/>
      <c r="E324" s="38"/>
      <c r="F324" s="38"/>
      <c r="G324" s="38"/>
      <c r="H324" s="38"/>
      <c r="I324" s="38"/>
    </row>
    <row r="325" spans="1:9" x14ac:dyDescent="0.2">
      <c r="A325" s="38"/>
      <c r="B325" s="38"/>
      <c r="C325" s="38"/>
      <c r="D325" s="38"/>
      <c r="E325" s="38"/>
      <c r="F325" s="38"/>
      <c r="G325" s="38"/>
      <c r="H325" s="38"/>
      <c r="I325" s="38"/>
    </row>
    <row r="326" spans="1:9" x14ac:dyDescent="0.2">
      <c r="A326" s="38"/>
      <c r="B326" s="38"/>
      <c r="C326" s="38"/>
      <c r="D326" s="38"/>
      <c r="E326" s="38"/>
      <c r="F326" s="38"/>
      <c r="G326" s="38"/>
      <c r="H326" s="38"/>
      <c r="I326" s="38"/>
    </row>
    <row r="327" spans="1:9" x14ac:dyDescent="0.2">
      <c r="A327" s="38"/>
      <c r="B327" s="38"/>
      <c r="C327" s="38"/>
      <c r="D327" s="38"/>
      <c r="E327" s="38"/>
      <c r="F327" s="38"/>
      <c r="G327" s="38"/>
      <c r="H327" s="38"/>
      <c r="I327" s="38"/>
    </row>
    <row r="328" spans="1:9" x14ac:dyDescent="0.2">
      <c r="A328" s="38"/>
      <c r="B328" s="38"/>
      <c r="C328" s="38"/>
      <c r="D328" s="38"/>
      <c r="E328" s="38"/>
      <c r="F328" s="38"/>
      <c r="G328" s="38"/>
      <c r="H328" s="38"/>
      <c r="I328" s="38"/>
    </row>
    <row r="329" spans="1:9" x14ac:dyDescent="0.2">
      <c r="A329" s="38"/>
      <c r="B329" s="38"/>
      <c r="C329" s="38"/>
      <c r="D329" s="38"/>
      <c r="E329" s="38"/>
      <c r="F329" s="38"/>
      <c r="G329" s="38"/>
      <c r="H329" s="38"/>
      <c r="I329" s="38"/>
    </row>
    <row r="330" spans="1:9" x14ac:dyDescent="0.2">
      <c r="A330" s="38"/>
      <c r="B330" s="38"/>
      <c r="C330" s="38"/>
      <c r="D330" s="38"/>
      <c r="E330" s="38"/>
      <c r="F330" s="38"/>
      <c r="G330" s="38"/>
      <c r="H330" s="38"/>
      <c r="I330" s="38"/>
    </row>
    <row r="331" spans="1:9" x14ac:dyDescent="0.2">
      <c r="A331" s="38"/>
      <c r="B331" s="38"/>
      <c r="C331" s="38"/>
      <c r="D331" s="38"/>
      <c r="E331" s="38"/>
      <c r="F331" s="38"/>
      <c r="G331" s="38"/>
      <c r="H331" s="38"/>
      <c r="I331" s="38"/>
    </row>
    <row r="332" spans="1:9" x14ac:dyDescent="0.2">
      <c r="A332" s="38"/>
      <c r="B332" s="38"/>
      <c r="C332" s="38"/>
      <c r="D332" s="38"/>
      <c r="E332" s="38"/>
      <c r="F332" s="38"/>
      <c r="G332" s="38"/>
      <c r="H332" s="38"/>
      <c r="I332" s="38"/>
    </row>
    <row r="333" spans="1:9" x14ac:dyDescent="0.2">
      <c r="A333" s="38"/>
      <c r="B333" s="38"/>
      <c r="C333" s="38"/>
      <c r="D333" s="38"/>
      <c r="E333" s="38"/>
      <c r="F333" s="38"/>
      <c r="G333" s="38"/>
      <c r="H333" s="38"/>
      <c r="I333" s="38"/>
    </row>
    <row r="334" spans="1:9" x14ac:dyDescent="0.2">
      <c r="A334" s="38"/>
      <c r="B334" s="38"/>
      <c r="C334" s="38"/>
      <c r="D334" s="38"/>
      <c r="E334" s="38"/>
      <c r="F334" s="38"/>
      <c r="G334" s="38"/>
      <c r="H334" s="38"/>
      <c r="I334" s="38"/>
    </row>
    <row r="335" spans="1:9" x14ac:dyDescent="0.2">
      <c r="A335" s="38"/>
      <c r="B335" s="38"/>
      <c r="C335" s="38"/>
      <c r="D335" s="38"/>
      <c r="E335" s="38"/>
      <c r="F335" s="38"/>
      <c r="G335" s="38"/>
      <c r="H335" s="38"/>
      <c r="I335" s="38"/>
    </row>
    <row r="336" spans="1:9" x14ac:dyDescent="0.2">
      <c r="A336" s="38"/>
      <c r="B336" s="38"/>
      <c r="C336" s="38"/>
      <c r="D336" s="38"/>
      <c r="E336" s="38"/>
      <c r="F336" s="38"/>
      <c r="G336" s="38"/>
      <c r="H336" s="38"/>
      <c r="I336" s="38"/>
    </row>
    <row r="337" spans="1:9" x14ac:dyDescent="0.2">
      <c r="A337" s="38"/>
      <c r="B337" s="38"/>
      <c r="C337" s="38"/>
      <c r="D337" s="38"/>
      <c r="E337" s="38"/>
      <c r="F337" s="38"/>
      <c r="G337" s="38"/>
      <c r="H337" s="38"/>
      <c r="I337" s="38"/>
    </row>
    <row r="338" spans="1:9" x14ac:dyDescent="0.2">
      <c r="A338" s="38"/>
      <c r="B338" s="38"/>
      <c r="C338" s="38"/>
      <c r="D338" s="38"/>
      <c r="E338" s="38"/>
      <c r="F338" s="38"/>
      <c r="G338" s="38"/>
      <c r="H338" s="38"/>
      <c r="I338" s="38"/>
    </row>
    <row r="339" spans="1:9" x14ac:dyDescent="0.2">
      <c r="A339" s="38"/>
      <c r="B339" s="38"/>
      <c r="C339" s="38"/>
      <c r="D339" s="38"/>
      <c r="E339" s="38"/>
      <c r="F339" s="38"/>
      <c r="G339" s="38"/>
      <c r="H339" s="38"/>
      <c r="I339" s="38"/>
    </row>
    <row r="340" spans="1:9" x14ac:dyDescent="0.2">
      <c r="A340" s="38"/>
      <c r="B340" s="38"/>
      <c r="C340" s="38"/>
      <c r="D340" s="38"/>
      <c r="E340" s="38"/>
      <c r="F340" s="38"/>
      <c r="G340" s="38"/>
      <c r="H340" s="38"/>
      <c r="I340" s="38"/>
    </row>
    <row r="341" spans="1:9" x14ac:dyDescent="0.2">
      <c r="A341" s="38"/>
      <c r="B341" s="38"/>
      <c r="C341" s="38"/>
      <c r="D341" s="38"/>
      <c r="E341" s="38"/>
      <c r="F341" s="38"/>
      <c r="G341" s="38"/>
      <c r="H341" s="38"/>
      <c r="I341" s="38"/>
    </row>
    <row r="342" spans="1:9" x14ac:dyDescent="0.2">
      <c r="A342" s="38"/>
      <c r="B342" s="38"/>
      <c r="C342" s="38"/>
      <c r="D342" s="38"/>
      <c r="E342" s="38"/>
      <c r="F342" s="38"/>
      <c r="G342" s="38"/>
      <c r="H342" s="38"/>
      <c r="I342" s="38"/>
    </row>
    <row r="343" spans="1:9" x14ac:dyDescent="0.2">
      <c r="A343" s="38"/>
      <c r="B343" s="38"/>
      <c r="C343" s="38"/>
      <c r="D343" s="38"/>
      <c r="E343" s="38"/>
      <c r="F343" s="38"/>
      <c r="G343" s="38"/>
      <c r="H343" s="38"/>
      <c r="I343" s="38"/>
    </row>
    <row r="344" spans="1:9" x14ac:dyDescent="0.2">
      <c r="A344" s="38"/>
      <c r="B344" s="38"/>
      <c r="C344" s="38"/>
      <c r="D344" s="38"/>
      <c r="E344" s="38"/>
      <c r="F344" s="38"/>
      <c r="G344" s="38"/>
      <c r="H344" s="38"/>
      <c r="I344" s="38"/>
    </row>
    <row r="345" spans="1:9" x14ac:dyDescent="0.2">
      <c r="A345" s="38"/>
      <c r="B345" s="38"/>
      <c r="C345" s="38"/>
      <c r="D345" s="38"/>
      <c r="E345" s="38"/>
      <c r="F345" s="38"/>
      <c r="G345" s="38"/>
      <c r="H345" s="38"/>
      <c r="I345" s="38"/>
    </row>
    <row r="346" spans="1:9" x14ac:dyDescent="0.2">
      <c r="A346" s="38"/>
      <c r="B346" s="38"/>
      <c r="C346" s="38"/>
      <c r="D346" s="38"/>
      <c r="E346" s="38"/>
      <c r="F346" s="38"/>
      <c r="G346" s="38"/>
      <c r="H346" s="38"/>
      <c r="I346" s="38"/>
    </row>
    <row r="347" spans="1:9" x14ac:dyDescent="0.2">
      <c r="A347" s="38"/>
      <c r="B347" s="38"/>
      <c r="C347" s="38"/>
      <c r="D347" s="38"/>
      <c r="E347" s="38"/>
      <c r="F347" s="38"/>
      <c r="G347" s="38"/>
      <c r="H347" s="38"/>
      <c r="I347" s="38"/>
    </row>
    <row r="348" spans="1:9" x14ac:dyDescent="0.2">
      <c r="A348" s="38"/>
      <c r="B348" s="38"/>
      <c r="C348" s="38"/>
      <c r="D348" s="38"/>
      <c r="E348" s="38"/>
      <c r="F348" s="38"/>
      <c r="G348" s="38"/>
      <c r="H348" s="38"/>
      <c r="I348" s="38"/>
    </row>
    <row r="349" spans="1:9" x14ac:dyDescent="0.2">
      <c r="A349" s="38"/>
      <c r="B349" s="38"/>
      <c r="C349" s="38"/>
      <c r="D349" s="38"/>
      <c r="E349" s="38"/>
      <c r="F349" s="38"/>
      <c r="G349" s="38"/>
      <c r="H349" s="38"/>
      <c r="I349" s="38"/>
    </row>
    <row r="350" spans="1:9" x14ac:dyDescent="0.2">
      <c r="A350" s="38"/>
      <c r="B350" s="38"/>
      <c r="C350" s="38"/>
      <c r="D350" s="38"/>
      <c r="E350" s="38"/>
      <c r="F350" s="38"/>
      <c r="G350" s="38"/>
      <c r="H350" s="38"/>
      <c r="I350" s="38"/>
    </row>
    <row r="351" spans="1:9" x14ac:dyDescent="0.2">
      <c r="A351" s="38"/>
      <c r="B351" s="38"/>
      <c r="C351" s="38"/>
      <c r="D351" s="38"/>
      <c r="E351" s="38"/>
      <c r="F351" s="38"/>
      <c r="G351" s="38"/>
      <c r="H351" s="38"/>
      <c r="I351" s="38"/>
    </row>
    <row r="352" spans="1:9" x14ac:dyDescent="0.2">
      <c r="A352" s="38"/>
      <c r="B352" s="38"/>
      <c r="C352" s="38"/>
      <c r="D352" s="38"/>
      <c r="E352" s="38"/>
      <c r="F352" s="38"/>
      <c r="G352" s="38"/>
      <c r="H352" s="38"/>
      <c r="I352" s="38"/>
    </row>
    <row r="353" spans="1:9" x14ac:dyDescent="0.2">
      <c r="A353" s="38"/>
      <c r="B353" s="38"/>
      <c r="C353" s="38"/>
      <c r="D353" s="38"/>
      <c r="E353" s="38"/>
      <c r="F353" s="38"/>
      <c r="G353" s="38"/>
      <c r="H353" s="38"/>
      <c r="I353" s="38"/>
    </row>
    <row r="354" spans="1:9" x14ac:dyDescent="0.2">
      <c r="A354" s="38"/>
      <c r="B354" s="38"/>
      <c r="C354" s="38"/>
      <c r="D354" s="38"/>
      <c r="E354" s="38"/>
      <c r="F354" s="38"/>
      <c r="G354" s="38"/>
      <c r="H354" s="38"/>
      <c r="I354" s="38"/>
    </row>
    <row r="355" spans="1:9" x14ac:dyDescent="0.2">
      <c r="A355" s="38"/>
      <c r="B355" s="38"/>
      <c r="C355" s="38"/>
      <c r="D355" s="38"/>
      <c r="E355" s="38"/>
      <c r="F355" s="38"/>
      <c r="G355" s="38"/>
      <c r="H355" s="38"/>
      <c r="I355" s="38"/>
    </row>
    <row r="356" spans="1:9" x14ac:dyDescent="0.2">
      <c r="A356" s="38"/>
      <c r="B356" s="38"/>
      <c r="C356" s="38"/>
      <c r="D356" s="38"/>
      <c r="E356" s="38"/>
      <c r="F356" s="38"/>
      <c r="G356" s="38"/>
      <c r="H356" s="38"/>
      <c r="I356" s="38"/>
    </row>
    <row r="357" spans="1:9" x14ac:dyDescent="0.2">
      <c r="A357" s="38"/>
      <c r="B357" s="38"/>
      <c r="C357" s="38"/>
      <c r="D357" s="38"/>
      <c r="E357" s="38"/>
      <c r="F357" s="38"/>
      <c r="G357" s="38"/>
      <c r="H357" s="38"/>
      <c r="I357" s="38"/>
    </row>
    <row r="358" spans="1:9" x14ac:dyDescent="0.2">
      <c r="A358" s="38"/>
      <c r="B358" s="38"/>
      <c r="C358" s="38"/>
      <c r="D358" s="38"/>
      <c r="E358" s="38"/>
      <c r="F358" s="38"/>
      <c r="G358" s="38"/>
      <c r="H358" s="38"/>
      <c r="I358" s="38"/>
    </row>
    <row r="359" spans="1:9" x14ac:dyDescent="0.2">
      <c r="A359" s="38"/>
      <c r="B359" s="38"/>
      <c r="C359" s="38"/>
      <c r="D359" s="38"/>
      <c r="E359" s="38"/>
      <c r="F359" s="38"/>
      <c r="G359" s="38"/>
      <c r="H359" s="38"/>
      <c r="I359" s="38"/>
    </row>
    <row r="360" spans="1:9" x14ac:dyDescent="0.2">
      <c r="A360" s="38"/>
      <c r="B360" s="38"/>
      <c r="C360" s="38"/>
      <c r="D360" s="38"/>
      <c r="E360" s="38"/>
      <c r="F360" s="38"/>
      <c r="G360" s="38"/>
      <c r="H360" s="38"/>
      <c r="I360" s="38"/>
    </row>
    <row r="361" spans="1:9" x14ac:dyDescent="0.2">
      <c r="A361" s="38"/>
      <c r="B361" s="38"/>
      <c r="C361" s="38"/>
      <c r="D361" s="38"/>
      <c r="E361" s="38"/>
      <c r="F361" s="38"/>
      <c r="G361" s="38"/>
      <c r="H361" s="38"/>
      <c r="I361" s="38"/>
    </row>
    <row r="362" spans="1:9" x14ac:dyDescent="0.2">
      <c r="A362" s="38"/>
      <c r="B362" s="38"/>
      <c r="C362" s="38"/>
      <c r="D362" s="38"/>
      <c r="E362" s="38"/>
      <c r="F362" s="38"/>
      <c r="G362" s="38"/>
      <c r="H362" s="38"/>
      <c r="I362" s="38"/>
    </row>
    <row r="363" spans="1:9" x14ac:dyDescent="0.2">
      <c r="A363" s="38"/>
      <c r="B363" s="38"/>
      <c r="C363" s="38"/>
      <c r="D363" s="38"/>
      <c r="E363" s="38"/>
      <c r="F363" s="38"/>
      <c r="G363" s="38"/>
      <c r="H363" s="38"/>
      <c r="I363" s="38"/>
    </row>
    <row r="364" spans="1:9" x14ac:dyDescent="0.2">
      <c r="A364" s="38"/>
      <c r="B364" s="38"/>
      <c r="C364" s="38"/>
      <c r="D364" s="38"/>
      <c r="E364" s="38"/>
      <c r="F364" s="38"/>
      <c r="G364" s="38"/>
      <c r="H364" s="38"/>
      <c r="I364" s="38"/>
    </row>
    <row r="365" spans="1:9" x14ac:dyDescent="0.2">
      <c r="A365" s="38"/>
      <c r="B365" s="38"/>
      <c r="C365" s="38"/>
      <c r="D365" s="38"/>
      <c r="E365" s="38"/>
      <c r="F365" s="38"/>
      <c r="G365" s="38"/>
      <c r="H365" s="38"/>
      <c r="I365" s="38"/>
    </row>
    <row r="366" spans="1:9" x14ac:dyDescent="0.2">
      <c r="A366" s="38"/>
      <c r="B366" s="38"/>
      <c r="C366" s="38"/>
      <c r="D366" s="38"/>
      <c r="E366" s="38"/>
      <c r="F366" s="38"/>
      <c r="G366" s="38"/>
      <c r="H366" s="38"/>
      <c r="I366" s="38"/>
    </row>
    <row r="367" spans="1:9" x14ac:dyDescent="0.2">
      <c r="A367" s="38"/>
      <c r="B367" s="38"/>
      <c r="C367" s="38"/>
      <c r="D367" s="38"/>
      <c r="E367" s="38"/>
      <c r="F367" s="38"/>
      <c r="G367" s="38"/>
      <c r="H367" s="38"/>
      <c r="I367" s="38"/>
    </row>
    <row r="368" spans="1:9" x14ac:dyDescent="0.2">
      <c r="A368" s="38"/>
      <c r="B368" s="38"/>
      <c r="C368" s="38"/>
      <c r="D368" s="38"/>
      <c r="E368" s="38"/>
      <c r="F368" s="38"/>
      <c r="G368" s="38"/>
      <c r="H368" s="38"/>
      <c r="I368" s="38"/>
    </row>
    <row r="369" spans="1:9" x14ac:dyDescent="0.2">
      <c r="A369" s="38"/>
      <c r="B369" s="38"/>
      <c r="C369" s="38"/>
      <c r="D369" s="38"/>
      <c r="E369" s="38"/>
      <c r="F369" s="38"/>
      <c r="G369" s="38"/>
      <c r="H369" s="38"/>
      <c r="I369" s="38"/>
    </row>
    <row r="370" spans="1:9" x14ac:dyDescent="0.2">
      <c r="A370" s="38"/>
      <c r="B370" s="38"/>
      <c r="C370" s="38"/>
      <c r="D370" s="38"/>
      <c r="E370" s="38"/>
      <c r="F370" s="38"/>
      <c r="G370" s="38"/>
      <c r="H370" s="38"/>
      <c r="I370" s="38"/>
    </row>
    <row r="371" spans="1:9" x14ac:dyDescent="0.2">
      <c r="A371" s="38"/>
      <c r="B371" s="38"/>
      <c r="C371" s="38"/>
      <c r="D371" s="38"/>
      <c r="E371" s="38"/>
      <c r="F371" s="38"/>
      <c r="G371" s="38"/>
      <c r="H371" s="38"/>
      <c r="I371" s="38"/>
    </row>
    <row r="372" spans="1:9" x14ac:dyDescent="0.2">
      <c r="A372" s="38"/>
      <c r="B372" s="38"/>
      <c r="C372" s="38"/>
      <c r="D372" s="38"/>
      <c r="E372" s="38"/>
      <c r="F372" s="38"/>
      <c r="G372" s="38"/>
      <c r="H372" s="38"/>
      <c r="I372" s="38"/>
    </row>
    <row r="373" spans="1:9" x14ac:dyDescent="0.2">
      <c r="A373" s="38"/>
      <c r="B373" s="38"/>
      <c r="C373" s="38"/>
      <c r="D373" s="38"/>
      <c r="E373" s="38"/>
      <c r="F373" s="38"/>
      <c r="G373" s="38"/>
      <c r="H373" s="38"/>
      <c r="I373" s="38"/>
    </row>
    <row r="374" spans="1:9" x14ac:dyDescent="0.2">
      <c r="A374" s="38"/>
      <c r="B374" s="38"/>
      <c r="C374" s="38"/>
      <c r="D374" s="38"/>
      <c r="E374" s="38"/>
      <c r="F374" s="38"/>
      <c r="G374" s="38"/>
      <c r="H374" s="38"/>
      <c r="I374" s="38"/>
    </row>
    <row r="375" spans="1:9" x14ac:dyDescent="0.2">
      <c r="A375" s="38"/>
      <c r="B375" s="38"/>
      <c r="C375" s="38"/>
      <c r="D375" s="38"/>
      <c r="E375" s="38"/>
      <c r="F375" s="38"/>
      <c r="G375" s="38"/>
      <c r="H375" s="38"/>
      <c r="I375" s="38"/>
    </row>
    <row r="376" spans="1:9" x14ac:dyDescent="0.2">
      <c r="A376" s="38"/>
      <c r="B376" s="38"/>
      <c r="C376" s="38"/>
      <c r="D376" s="38"/>
      <c r="E376" s="38"/>
      <c r="F376" s="38"/>
      <c r="G376" s="38"/>
      <c r="H376" s="38"/>
      <c r="I376" s="38"/>
    </row>
    <row r="377" spans="1:9" x14ac:dyDescent="0.2">
      <c r="A377" s="38"/>
      <c r="B377" s="38"/>
      <c r="C377" s="38"/>
      <c r="D377" s="38"/>
      <c r="E377" s="38"/>
      <c r="F377" s="38"/>
      <c r="G377" s="38"/>
      <c r="H377" s="38"/>
      <c r="I377" s="38"/>
    </row>
    <row r="378" spans="1:9" x14ac:dyDescent="0.2">
      <c r="A378" s="38"/>
      <c r="B378" s="38"/>
      <c r="C378" s="38"/>
      <c r="D378" s="38"/>
      <c r="E378" s="38"/>
      <c r="F378" s="38"/>
      <c r="G378" s="38"/>
      <c r="H378" s="38"/>
      <c r="I378" s="38"/>
    </row>
    <row r="379" spans="1:9" x14ac:dyDescent="0.2">
      <c r="A379" s="38"/>
      <c r="B379" s="38"/>
      <c r="C379" s="38"/>
      <c r="D379" s="38"/>
      <c r="E379" s="38"/>
      <c r="F379" s="38"/>
      <c r="G379" s="38"/>
      <c r="H379" s="38"/>
      <c r="I379" s="38"/>
    </row>
    <row r="380" spans="1:9" x14ac:dyDescent="0.2">
      <c r="A380" s="38"/>
      <c r="B380" s="38"/>
      <c r="C380" s="38"/>
      <c r="D380" s="38"/>
      <c r="E380" s="38"/>
      <c r="F380" s="38"/>
      <c r="G380" s="38"/>
      <c r="H380" s="38"/>
      <c r="I380" s="38"/>
    </row>
    <row r="381" spans="1:9" x14ac:dyDescent="0.2">
      <c r="A381" s="38"/>
      <c r="B381" s="38"/>
      <c r="C381" s="38"/>
      <c r="D381" s="38"/>
      <c r="E381" s="38"/>
      <c r="F381" s="38"/>
      <c r="G381" s="38"/>
      <c r="H381" s="38"/>
      <c r="I381" s="38"/>
    </row>
    <row r="382" spans="1:9" x14ac:dyDescent="0.2">
      <c r="A382" s="38"/>
      <c r="B382" s="38"/>
      <c r="C382" s="38"/>
      <c r="D382" s="38"/>
      <c r="E382" s="38"/>
      <c r="F382" s="38"/>
      <c r="G382" s="38"/>
      <c r="H382" s="38"/>
      <c r="I382" s="38"/>
    </row>
    <row r="383" spans="1:9" x14ac:dyDescent="0.2">
      <c r="A383" s="38"/>
      <c r="B383" s="38"/>
      <c r="C383" s="38"/>
      <c r="D383" s="38"/>
      <c r="E383" s="38"/>
      <c r="F383" s="38"/>
      <c r="G383" s="38"/>
      <c r="H383" s="38"/>
      <c r="I383" s="38"/>
    </row>
    <row r="384" spans="1:9" x14ac:dyDescent="0.2">
      <c r="A384" s="38"/>
      <c r="B384" s="38"/>
      <c r="C384" s="38"/>
      <c r="D384" s="38"/>
      <c r="E384" s="38"/>
      <c r="F384" s="38"/>
      <c r="G384" s="38"/>
      <c r="H384" s="38"/>
      <c r="I384" s="38"/>
    </row>
    <row r="385" spans="1:9" x14ac:dyDescent="0.2">
      <c r="A385" s="38"/>
      <c r="B385" s="38"/>
      <c r="C385" s="38"/>
      <c r="D385" s="38"/>
      <c r="E385" s="38"/>
      <c r="F385" s="38"/>
      <c r="G385" s="38"/>
      <c r="H385" s="38"/>
      <c r="I385" s="38"/>
    </row>
    <row r="386" spans="1:9" x14ac:dyDescent="0.2">
      <c r="A386" s="38"/>
      <c r="B386" s="38"/>
      <c r="C386" s="38"/>
      <c r="D386" s="38"/>
      <c r="E386" s="38"/>
      <c r="F386" s="38"/>
      <c r="G386" s="38"/>
      <c r="H386" s="38"/>
      <c r="I386" s="38"/>
    </row>
    <row r="387" spans="1:9" x14ac:dyDescent="0.2">
      <c r="A387" s="38"/>
      <c r="B387" s="38"/>
      <c r="C387" s="38"/>
      <c r="D387" s="38"/>
      <c r="E387" s="38"/>
      <c r="F387" s="38"/>
      <c r="G387" s="38"/>
      <c r="H387" s="38"/>
      <c r="I387" s="38"/>
    </row>
    <row r="388" spans="1:9" x14ac:dyDescent="0.2">
      <c r="A388" s="38"/>
      <c r="B388" s="38"/>
      <c r="C388" s="38"/>
      <c r="D388" s="38"/>
      <c r="E388" s="38"/>
      <c r="F388" s="38"/>
      <c r="G388" s="38"/>
      <c r="H388" s="38"/>
      <c r="I388" s="38"/>
    </row>
    <row r="389" spans="1:9" x14ac:dyDescent="0.2">
      <c r="A389" s="38"/>
      <c r="B389" s="38"/>
      <c r="C389" s="38"/>
      <c r="D389" s="38"/>
      <c r="E389" s="38"/>
      <c r="F389" s="38"/>
      <c r="G389" s="38"/>
      <c r="H389" s="38"/>
      <c r="I389" s="38"/>
    </row>
    <row r="390" spans="1:9" x14ac:dyDescent="0.2">
      <c r="A390" s="38"/>
      <c r="B390" s="38"/>
      <c r="C390" s="38"/>
      <c r="D390" s="38"/>
      <c r="E390" s="38"/>
      <c r="F390" s="38"/>
      <c r="G390" s="38"/>
      <c r="H390" s="38"/>
      <c r="I390" s="38"/>
    </row>
    <row r="391" spans="1:9" x14ac:dyDescent="0.2">
      <c r="A391" s="38"/>
      <c r="B391" s="38"/>
      <c r="C391" s="38"/>
      <c r="D391" s="38"/>
      <c r="E391" s="38"/>
      <c r="F391" s="38"/>
      <c r="G391" s="38"/>
      <c r="H391" s="38"/>
      <c r="I391" s="38"/>
    </row>
    <row r="392" spans="1:9" x14ac:dyDescent="0.2">
      <c r="A392" s="38"/>
      <c r="B392" s="38"/>
      <c r="C392" s="38"/>
      <c r="D392" s="38"/>
      <c r="E392" s="38"/>
      <c r="F392" s="38"/>
      <c r="G392" s="38"/>
      <c r="H392" s="38"/>
      <c r="I392" s="38"/>
    </row>
    <row r="393" spans="1:9" x14ac:dyDescent="0.2">
      <c r="A393" s="38"/>
      <c r="B393" s="38"/>
      <c r="C393" s="38"/>
      <c r="D393" s="38"/>
      <c r="E393" s="38"/>
      <c r="F393" s="38"/>
      <c r="G393" s="38"/>
      <c r="H393" s="38"/>
      <c r="I393" s="38"/>
    </row>
    <row r="394" spans="1:9" x14ac:dyDescent="0.2">
      <c r="A394" s="38"/>
      <c r="B394" s="38"/>
      <c r="C394" s="38"/>
      <c r="D394" s="38"/>
      <c r="E394" s="38"/>
      <c r="F394" s="38"/>
      <c r="G394" s="38"/>
      <c r="H394" s="38"/>
      <c r="I394" s="38"/>
    </row>
    <row r="395" spans="1:9" x14ac:dyDescent="0.2">
      <c r="A395" s="38"/>
      <c r="B395" s="38"/>
      <c r="C395" s="38"/>
      <c r="D395" s="38"/>
      <c r="E395" s="38"/>
      <c r="F395" s="38"/>
      <c r="G395" s="38"/>
      <c r="H395" s="38"/>
      <c r="I395" s="38"/>
    </row>
    <row r="396" spans="1:9" x14ac:dyDescent="0.2">
      <c r="A396" s="38"/>
      <c r="B396" s="38"/>
      <c r="C396" s="38"/>
      <c r="D396" s="38"/>
      <c r="E396" s="38"/>
      <c r="F396" s="38"/>
      <c r="G396" s="38"/>
      <c r="H396" s="38"/>
      <c r="I396" s="38"/>
    </row>
    <row r="397" spans="1:9" x14ac:dyDescent="0.2">
      <c r="A397" s="38"/>
      <c r="B397" s="38"/>
      <c r="C397" s="38"/>
      <c r="D397" s="38"/>
      <c r="E397" s="38"/>
      <c r="F397" s="38"/>
      <c r="G397" s="38"/>
      <c r="H397" s="38"/>
      <c r="I397" s="38"/>
    </row>
    <row r="398" spans="1:9" x14ac:dyDescent="0.2">
      <c r="A398" s="38"/>
      <c r="B398" s="38"/>
      <c r="C398" s="38"/>
      <c r="D398" s="38"/>
      <c r="E398" s="38"/>
      <c r="F398" s="38"/>
      <c r="G398" s="38"/>
      <c r="H398" s="38"/>
      <c r="I398" s="38"/>
    </row>
    <row r="399" spans="1:9" x14ac:dyDescent="0.2">
      <c r="A399" s="38"/>
      <c r="B399" s="38"/>
      <c r="C399" s="38"/>
      <c r="D399" s="38"/>
      <c r="E399" s="38"/>
      <c r="F399" s="38"/>
      <c r="G399" s="38"/>
      <c r="H399" s="38"/>
      <c r="I399" s="38"/>
    </row>
    <row r="400" spans="1:9" x14ac:dyDescent="0.2">
      <c r="A400" s="38"/>
      <c r="B400" s="38"/>
      <c r="C400" s="38"/>
      <c r="D400" s="38"/>
      <c r="E400" s="38"/>
      <c r="F400" s="38"/>
      <c r="G400" s="38"/>
      <c r="H400" s="38"/>
      <c r="I400" s="38"/>
    </row>
    <row r="401" spans="1:9" x14ac:dyDescent="0.2">
      <c r="A401" s="38"/>
      <c r="B401" s="38"/>
      <c r="C401" s="38"/>
      <c r="D401" s="38"/>
      <c r="E401" s="38"/>
      <c r="F401" s="38"/>
      <c r="G401" s="38"/>
      <c r="H401" s="38"/>
      <c r="I401" s="38"/>
    </row>
    <row r="402" spans="1:9" x14ac:dyDescent="0.2">
      <c r="A402" s="38"/>
      <c r="B402" s="38"/>
      <c r="C402" s="38"/>
      <c r="D402" s="38"/>
      <c r="E402" s="38"/>
      <c r="F402" s="38"/>
      <c r="G402" s="38"/>
      <c r="H402" s="38"/>
      <c r="I402" s="38"/>
    </row>
    <row r="403" spans="1:9" x14ac:dyDescent="0.2">
      <c r="A403" s="38"/>
      <c r="B403" s="38"/>
      <c r="C403" s="38"/>
      <c r="D403" s="38"/>
      <c r="E403" s="38"/>
      <c r="F403" s="38"/>
      <c r="G403" s="38"/>
      <c r="H403" s="38"/>
      <c r="I403" s="38"/>
    </row>
    <row r="404" spans="1:9" x14ac:dyDescent="0.2">
      <c r="A404" s="38"/>
      <c r="B404" s="38"/>
      <c r="C404" s="38"/>
      <c r="D404" s="38"/>
      <c r="E404" s="38"/>
      <c r="F404" s="38"/>
      <c r="G404" s="38"/>
      <c r="H404" s="38"/>
      <c r="I404" s="38"/>
    </row>
    <row r="405" spans="1:9" x14ac:dyDescent="0.2">
      <c r="A405" s="38"/>
      <c r="B405" s="38"/>
      <c r="C405" s="38"/>
      <c r="D405" s="38"/>
      <c r="E405" s="38"/>
      <c r="F405" s="38"/>
      <c r="G405" s="38"/>
      <c r="H405" s="38"/>
      <c r="I405" s="38"/>
    </row>
    <row r="406" spans="1:9" x14ac:dyDescent="0.2">
      <c r="A406" s="38"/>
      <c r="B406" s="38"/>
      <c r="C406" s="38"/>
      <c r="D406" s="38"/>
      <c r="E406" s="38"/>
      <c r="F406" s="38"/>
      <c r="G406" s="38"/>
      <c r="H406" s="38"/>
      <c r="I406" s="38"/>
    </row>
    <row r="407" spans="1:9" x14ac:dyDescent="0.2">
      <c r="A407" s="38"/>
      <c r="B407" s="38"/>
      <c r="C407" s="38"/>
      <c r="D407" s="38"/>
      <c r="E407" s="38"/>
      <c r="F407" s="38"/>
      <c r="G407" s="38"/>
      <c r="H407" s="38"/>
      <c r="I407" s="38"/>
    </row>
    <row r="408" spans="1:9" x14ac:dyDescent="0.2">
      <c r="A408" s="38"/>
      <c r="B408" s="38"/>
      <c r="C408" s="38"/>
      <c r="D408" s="38"/>
      <c r="E408" s="38"/>
      <c r="F408" s="38"/>
      <c r="G408" s="38"/>
      <c r="H408" s="38"/>
      <c r="I408" s="38"/>
    </row>
    <row r="409" spans="1:9" x14ac:dyDescent="0.2">
      <c r="A409" s="38"/>
      <c r="B409" s="38"/>
      <c r="C409" s="38"/>
      <c r="D409" s="38"/>
      <c r="E409" s="38"/>
      <c r="F409" s="38"/>
      <c r="G409" s="38"/>
      <c r="H409" s="38"/>
      <c r="I409" s="38"/>
    </row>
    <row r="410" spans="1:9" x14ac:dyDescent="0.2">
      <c r="A410" s="38"/>
      <c r="B410" s="38"/>
      <c r="C410" s="38"/>
      <c r="D410" s="38"/>
      <c r="E410" s="38"/>
      <c r="F410" s="38"/>
      <c r="G410" s="38"/>
      <c r="H410" s="38"/>
      <c r="I410" s="38"/>
    </row>
    <row r="411" spans="1:9" x14ac:dyDescent="0.2">
      <c r="A411" s="38"/>
      <c r="B411" s="38"/>
      <c r="C411" s="38"/>
      <c r="D411" s="38"/>
      <c r="E411" s="38"/>
      <c r="F411" s="38"/>
      <c r="G411" s="38"/>
      <c r="H411" s="38"/>
      <c r="I411" s="38"/>
    </row>
    <row r="412" spans="1:9" x14ac:dyDescent="0.2">
      <c r="A412" s="38"/>
      <c r="B412" s="38"/>
      <c r="C412" s="38"/>
      <c r="D412" s="38"/>
      <c r="E412" s="38"/>
      <c r="F412" s="38"/>
      <c r="G412" s="38"/>
      <c r="H412" s="38"/>
      <c r="I412" s="38"/>
    </row>
    <row r="413" spans="1:9" x14ac:dyDescent="0.2">
      <c r="A413" s="38"/>
      <c r="B413" s="38"/>
      <c r="C413" s="38"/>
      <c r="D413" s="38"/>
      <c r="E413" s="38"/>
      <c r="F413" s="38"/>
      <c r="G413" s="38"/>
      <c r="H413" s="38"/>
      <c r="I413" s="38"/>
    </row>
    <row r="414" spans="1:9" x14ac:dyDescent="0.2">
      <c r="A414" s="38"/>
      <c r="B414" s="38"/>
      <c r="C414" s="38"/>
      <c r="D414" s="38"/>
      <c r="E414" s="38"/>
      <c r="F414" s="38"/>
      <c r="G414" s="38"/>
      <c r="H414" s="38"/>
      <c r="I414" s="38"/>
    </row>
    <row r="415" spans="1:9" x14ac:dyDescent="0.2">
      <c r="A415" s="38"/>
      <c r="B415" s="38"/>
      <c r="C415" s="38"/>
      <c r="D415" s="38"/>
      <c r="E415" s="38"/>
      <c r="F415" s="38"/>
      <c r="G415" s="38"/>
      <c r="H415" s="38"/>
      <c r="I415" s="38"/>
    </row>
    <row r="416" spans="1:9" x14ac:dyDescent="0.2">
      <c r="A416" s="38"/>
      <c r="B416" s="38"/>
      <c r="C416" s="38"/>
      <c r="D416" s="38"/>
      <c r="E416" s="38"/>
      <c r="F416" s="38"/>
      <c r="G416" s="38"/>
      <c r="H416" s="38"/>
      <c r="I416" s="38"/>
    </row>
    <row r="417" spans="1:9" x14ac:dyDescent="0.2">
      <c r="A417" s="38"/>
      <c r="B417" s="38"/>
      <c r="C417" s="38"/>
      <c r="D417" s="38"/>
      <c r="E417" s="38"/>
      <c r="F417" s="38"/>
      <c r="G417" s="38"/>
      <c r="H417" s="38"/>
      <c r="I417" s="38"/>
    </row>
    <row r="418" spans="1:9" x14ac:dyDescent="0.2">
      <c r="A418" s="38"/>
      <c r="B418" s="38"/>
      <c r="C418" s="38"/>
      <c r="D418" s="38"/>
      <c r="E418" s="38"/>
      <c r="F418" s="38"/>
      <c r="G418" s="38"/>
      <c r="H418" s="38"/>
      <c r="I418" s="38"/>
    </row>
    <row r="419" spans="1:9" x14ac:dyDescent="0.2">
      <c r="A419" s="38"/>
      <c r="B419" s="38"/>
      <c r="C419" s="38"/>
      <c r="D419" s="38"/>
      <c r="E419" s="38"/>
      <c r="F419" s="38"/>
      <c r="G419" s="38"/>
      <c r="H419" s="38"/>
      <c r="I419" s="38"/>
    </row>
    <row r="420" spans="1:9" x14ac:dyDescent="0.2">
      <c r="A420" s="38"/>
      <c r="B420" s="38"/>
      <c r="C420" s="38"/>
      <c r="D420" s="38"/>
      <c r="E420" s="38"/>
      <c r="F420" s="38"/>
      <c r="G420" s="38"/>
      <c r="H420" s="38"/>
      <c r="I420" s="38"/>
    </row>
    <row r="421" spans="1:9" x14ac:dyDescent="0.2">
      <c r="A421" s="38"/>
      <c r="B421" s="38"/>
      <c r="C421" s="38"/>
      <c r="D421" s="38"/>
      <c r="E421" s="38"/>
      <c r="F421" s="38"/>
      <c r="G421" s="38"/>
      <c r="H421" s="38"/>
      <c r="I421" s="38"/>
    </row>
    <row r="422" spans="1:9" x14ac:dyDescent="0.2">
      <c r="A422" s="38"/>
      <c r="B422" s="38"/>
      <c r="C422" s="38"/>
      <c r="D422" s="38"/>
      <c r="E422" s="38"/>
      <c r="F422" s="38"/>
      <c r="G422" s="38"/>
      <c r="H422" s="38"/>
      <c r="I422" s="38"/>
    </row>
    <row r="423" spans="1:9" x14ac:dyDescent="0.2">
      <c r="A423" s="38"/>
      <c r="B423" s="38"/>
      <c r="C423" s="38"/>
      <c r="D423" s="38"/>
      <c r="E423" s="38"/>
      <c r="F423" s="38"/>
      <c r="G423" s="38"/>
      <c r="H423" s="38"/>
      <c r="I423" s="38"/>
    </row>
    <row r="424" spans="1:9" x14ac:dyDescent="0.2">
      <c r="A424" s="38"/>
      <c r="B424" s="38"/>
      <c r="C424" s="38"/>
      <c r="D424" s="38"/>
      <c r="E424" s="38"/>
      <c r="F424" s="38"/>
      <c r="G424" s="38"/>
      <c r="H424" s="38"/>
      <c r="I424" s="38"/>
    </row>
    <row r="425" spans="1:9" x14ac:dyDescent="0.2">
      <c r="A425" s="38"/>
      <c r="B425" s="38"/>
      <c r="C425" s="38"/>
      <c r="D425" s="38"/>
      <c r="E425" s="38"/>
      <c r="F425" s="38"/>
      <c r="G425" s="38"/>
      <c r="H425" s="38"/>
      <c r="I425" s="38"/>
    </row>
    <row r="426" spans="1:9" x14ac:dyDescent="0.2">
      <c r="A426" s="38"/>
      <c r="B426" s="38"/>
      <c r="C426" s="38"/>
      <c r="D426" s="38"/>
      <c r="E426" s="38"/>
      <c r="F426" s="38"/>
      <c r="G426" s="38"/>
      <c r="H426" s="38"/>
      <c r="I426" s="38"/>
    </row>
    <row r="427" spans="1:9" x14ac:dyDescent="0.2">
      <c r="A427" s="38"/>
      <c r="B427" s="38"/>
      <c r="C427" s="38"/>
      <c r="D427" s="38"/>
      <c r="E427" s="38"/>
      <c r="F427" s="38"/>
      <c r="G427" s="38"/>
      <c r="H427" s="38"/>
      <c r="I427" s="38"/>
    </row>
    <row r="428" spans="1:9" x14ac:dyDescent="0.2">
      <c r="A428" s="38"/>
      <c r="B428" s="38"/>
      <c r="C428" s="38"/>
      <c r="D428" s="38"/>
      <c r="E428" s="38"/>
      <c r="F428" s="38"/>
      <c r="G428" s="38"/>
      <c r="H428" s="38"/>
      <c r="I428" s="38"/>
    </row>
    <row r="429" spans="1:9" x14ac:dyDescent="0.2">
      <c r="A429" s="38"/>
      <c r="B429" s="38"/>
      <c r="C429" s="38"/>
      <c r="D429" s="38"/>
      <c r="E429" s="38"/>
      <c r="F429" s="38"/>
      <c r="G429" s="38"/>
      <c r="H429" s="38"/>
      <c r="I429" s="38"/>
    </row>
    <row r="430" spans="1:9" x14ac:dyDescent="0.2">
      <c r="A430" s="38"/>
      <c r="B430" s="38"/>
      <c r="C430" s="38"/>
      <c r="D430" s="38"/>
      <c r="E430" s="38"/>
      <c r="F430" s="38"/>
      <c r="G430" s="38"/>
      <c r="H430" s="38"/>
      <c r="I430" s="38"/>
    </row>
    <row r="431" spans="1:9" x14ac:dyDescent="0.2">
      <c r="A431" s="38"/>
      <c r="B431" s="38"/>
      <c r="C431" s="38"/>
      <c r="D431" s="38"/>
      <c r="E431" s="38"/>
      <c r="F431" s="38"/>
      <c r="G431" s="38"/>
      <c r="H431" s="38"/>
      <c r="I431" s="38"/>
    </row>
    <row r="432" spans="1:9" x14ac:dyDescent="0.2">
      <c r="A432" s="38"/>
      <c r="B432" s="38"/>
      <c r="C432" s="38"/>
      <c r="D432" s="38"/>
      <c r="E432" s="38"/>
      <c r="F432" s="38"/>
      <c r="G432" s="38"/>
      <c r="H432" s="38"/>
      <c r="I432" s="38"/>
    </row>
    <row r="433" spans="1:9" x14ac:dyDescent="0.2">
      <c r="A433" s="38"/>
      <c r="B433" s="38"/>
      <c r="C433" s="38"/>
      <c r="D433" s="38"/>
      <c r="E433" s="38"/>
      <c r="F433" s="38"/>
      <c r="G433" s="38"/>
      <c r="H433" s="38"/>
      <c r="I433" s="38"/>
    </row>
    <row r="434" spans="1:9" x14ac:dyDescent="0.2">
      <c r="A434" s="38"/>
      <c r="B434" s="38"/>
      <c r="C434" s="38"/>
      <c r="D434" s="38"/>
      <c r="E434" s="38"/>
      <c r="F434" s="38"/>
      <c r="G434" s="38"/>
      <c r="H434" s="38"/>
      <c r="I434" s="38"/>
    </row>
    <row r="435" spans="1:9" x14ac:dyDescent="0.2">
      <c r="A435" s="38"/>
      <c r="B435" s="38"/>
      <c r="C435" s="38"/>
      <c r="D435" s="38"/>
      <c r="E435" s="38"/>
      <c r="F435" s="38"/>
      <c r="G435" s="38"/>
      <c r="H435" s="38"/>
      <c r="I435" s="38"/>
    </row>
    <row r="436" spans="1:9" x14ac:dyDescent="0.2">
      <c r="A436" s="38"/>
      <c r="B436" s="38"/>
      <c r="C436" s="38"/>
      <c r="D436" s="38"/>
      <c r="E436" s="38"/>
      <c r="F436" s="38"/>
      <c r="G436" s="38"/>
      <c r="H436" s="38"/>
      <c r="I436" s="38"/>
    </row>
    <row r="437" spans="1:9" x14ac:dyDescent="0.2">
      <c r="A437" s="38"/>
      <c r="B437" s="38"/>
      <c r="C437" s="38"/>
      <c r="D437" s="38"/>
      <c r="E437" s="38"/>
      <c r="F437" s="38"/>
      <c r="G437" s="38"/>
      <c r="H437" s="38"/>
      <c r="I437" s="38"/>
    </row>
    <row r="438" spans="1:9" x14ac:dyDescent="0.2">
      <c r="A438" s="38"/>
      <c r="B438" s="38"/>
      <c r="C438" s="38"/>
      <c r="D438" s="38"/>
      <c r="E438" s="38"/>
      <c r="F438" s="38"/>
      <c r="G438" s="38"/>
      <c r="H438" s="38"/>
      <c r="I438" s="38"/>
    </row>
    <row r="439" spans="1:9" x14ac:dyDescent="0.2">
      <c r="A439" s="38"/>
      <c r="B439" s="38"/>
      <c r="C439" s="38"/>
      <c r="D439" s="38"/>
      <c r="E439" s="38"/>
      <c r="F439" s="38"/>
      <c r="G439" s="38"/>
      <c r="H439" s="38"/>
      <c r="I439" s="38"/>
    </row>
    <row r="440" spans="1:9" x14ac:dyDescent="0.2">
      <c r="A440" s="38"/>
      <c r="B440" s="38"/>
      <c r="C440" s="38"/>
      <c r="D440" s="38"/>
      <c r="E440" s="38"/>
      <c r="F440" s="38"/>
      <c r="G440" s="38"/>
      <c r="H440" s="38"/>
      <c r="I440" s="38"/>
    </row>
    <row r="441" spans="1:9" x14ac:dyDescent="0.2">
      <c r="A441" s="38"/>
      <c r="B441" s="38"/>
      <c r="C441" s="38"/>
      <c r="D441" s="38"/>
      <c r="E441" s="38"/>
      <c r="F441" s="38"/>
      <c r="G441" s="38"/>
      <c r="H441" s="38"/>
      <c r="I441" s="38"/>
    </row>
    <row r="442" spans="1:9" x14ac:dyDescent="0.2">
      <c r="A442" s="38"/>
      <c r="B442" s="38"/>
      <c r="C442" s="38"/>
      <c r="D442" s="38"/>
      <c r="E442" s="38"/>
      <c r="F442" s="38"/>
      <c r="G442" s="38"/>
      <c r="H442" s="38"/>
      <c r="I442" s="38"/>
    </row>
    <row r="443" spans="1:9" x14ac:dyDescent="0.2">
      <c r="A443" s="38"/>
      <c r="B443" s="38"/>
      <c r="C443" s="38"/>
      <c r="D443" s="38"/>
      <c r="E443" s="38"/>
      <c r="F443" s="38"/>
      <c r="G443" s="38"/>
      <c r="H443" s="38"/>
      <c r="I443" s="38"/>
    </row>
    <row r="444" spans="1:9" x14ac:dyDescent="0.2">
      <c r="A444" s="38"/>
      <c r="B444" s="38"/>
      <c r="C444" s="38"/>
      <c r="D444" s="38"/>
      <c r="E444" s="38"/>
      <c r="F444" s="38"/>
      <c r="G444" s="38"/>
      <c r="H444" s="38"/>
      <c r="I444" s="38"/>
    </row>
    <row r="445" spans="1:9" x14ac:dyDescent="0.2">
      <c r="A445" s="38"/>
      <c r="B445" s="38"/>
      <c r="C445" s="38"/>
      <c r="D445" s="38"/>
      <c r="E445" s="38"/>
      <c r="F445" s="38"/>
      <c r="G445" s="38"/>
      <c r="H445" s="38"/>
      <c r="I445" s="38"/>
    </row>
    <row r="446" spans="1:9" x14ac:dyDescent="0.2">
      <c r="A446" s="38"/>
      <c r="B446" s="38"/>
      <c r="C446" s="38"/>
      <c r="D446" s="38"/>
      <c r="E446" s="38"/>
      <c r="F446" s="38"/>
      <c r="G446" s="38"/>
      <c r="H446" s="38"/>
      <c r="I446" s="38"/>
    </row>
    <row r="447" spans="1:9" x14ac:dyDescent="0.2">
      <c r="A447" s="38"/>
      <c r="B447" s="38"/>
      <c r="C447" s="38"/>
      <c r="D447" s="38"/>
      <c r="E447" s="38"/>
      <c r="F447" s="38"/>
      <c r="G447" s="38"/>
      <c r="H447" s="38"/>
      <c r="I447" s="38"/>
    </row>
    <row r="448" spans="1:9" x14ac:dyDescent="0.2">
      <c r="A448" s="38"/>
      <c r="B448" s="38"/>
      <c r="C448" s="38"/>
      <c r="D448" s="38"/>
      <c r="E448" s="38"/>
      <c r="F448" s="38"/>
      <c r="G448" s="38"/>
      <c r="H448" s="38"/>
      <c r="I448" s="38"/>
    </row>
    <row r="449" spans="1:9" x14ac:dyDescent="0.2">
      <c r="A449" s="38"/>
      <c r="B449" s="38"/>
      <c r="C449" s="38"/>
      <c r="D449" s="38"/>
      <c r="E449" s="38"/>
      <c r="F449" s="38"/>
      <c r="G449" s="38"/>
      <c r="H449" s="38"/>
      <c r="I449" s="38"/>
    </row>
    <row r="450" spans="1:9" x14ac:dyDescent="0.2">
      <c r="A450" s="38"/>
      <c r="B450" s="38"/>
      <c r="C450" s="38"/>
      <c r="D450" s="38"/>
      <c r="E450" s="38"/>
      <c r="F450" s="38"/>
      <c r="G450" s="38"/>
      <c r="H450" s="38"/>
      <c r="I450" s="38"/>
    </row>
    <row r="451" spans="1:9" x14ac:dyDescent="0.2">
      <c r="A451" s="38"/>
      <c r="B451" s="38"/>
      <c r="C451" s="38"/>
      <c r="D451" s="38"/>
      <c r="E451" s="38"/>
      <c r="F451" s="38"/>
      <c r="G451" s="38"/>
      <c r="H451" s="38"/>
      <c r="I451" s="38"/>
    </row>
    <row r="452" spans="1:9" x14ac:dyDescent="0.2">
      <c r="A452" s="38"/>
      <c r="B452" s="38"/>
      <c r="C452" s="38"/>
      <c r="D452" s="38"/>
      <c r="E452" s="38"/>
      <c r="F452" s="38"/>
      <c r="G452" s="38"/>
      <c r="H452" s="38"/>
      <c r="I452" s="38"/>
    </row>
    <row r="453" spans="1:9" x14ac:dyDescent="0.2">
      <c r="A453" s="38"/>
      <c r="B453" s="38"/>
      <c r="C453" s="38"/>
      <c r="D453" s="38"/>
      <c r="E453" s="38"/>
      <c r="F453" s="38"/>
      <c r="G453" s="38"/>
      <c r="H453" s="38"/>
      <c r="I453" s="38"/>
    </row>
    <row r="454" spans="1:9" x14ac:dyDescent="0.2">
      <c r="A454" s="38"/>
      <c r="B454" s="38"/>
      <c r="C454" s="38"/>
      <c r="D454" s="38"/>
      <c r="E454" s="38"/>
      <c r="F454" s="38"/>
      <c r="G454" s="38"/>
      <c r="H454" s="38"/>
      <c r="I454" s="38"/>
    </row>
    <row r="455" spans="1:9" x14ac:dyDescent="0.2">
      <c r="A455" s="38"/>
      <c r="B455" s="38"/>
      <c r="C455" s="38"/>
      <c r="D455" s="38"/>
      <c r="E455" s="38"/>
      <c r="F455" s="38"/>
      <c r="G455" s="38"/>
      <c r="H455" s="38"/>
      <c r="I455" s="38"/>
    </row>
    <row r="456" spans="1:9" x14ac:dyDescent="0.2">
      <c r="A456" s="38"/>
      <c r="B456" s="38"/>
      <c r="C456" s="38"/>
      <c r="D456" s="38"/>
      <c r="E456" s="38"/>
      <c r="F456" s="38"/>
      <c r="G456" s="38"/>
      <c r="H456" s="38"/>
      <c r="I456" s="38"/>
    </row>
    <row r="457" spans="1:9" x14ac:dyDescent="0.2">
      <c r="A457" s="38"/>
      <c r="B457" s="38"/>
      <c r="C457" s="38"/>
      <c r="D457" s="38"/>
      <c r="E457" s="38"/>
      <c r="F457" s="38"/>
      <c r="G457" s="38"/>
      <c r="H457" s="38"/>
      <c r="I457" s="38"/>
    </row>
    <row r="458" spans="1:9" x14ac:dyDescent="0.2">
      <c r="A458" s="38"/>
      <c r="B458" s="38"/>
      <c r="C458" s="38"/>
      <c r="D458" s="38"/>
      <c r="E458" s="38"/>
      <c r="F458" s="38"/>
      <c r="G458" s="38"/>
      <c r="H458" s="38"/>
      <c r="I458" s="38"/>
    </row>
    <row r="459" spans="1:9" x14ac:dyDescent="0.2">
      <c r="A459" s="38"/>
      <c r="B459" s="38"/>
      <c r="C459" s="38"/>
      <c r="D459" s="38"/>
      <c r="E459" s="38"/>
      <c r="F459" s="38"/>
      <c r="G459" s="38"/>
      <c r="H459" s="38"/>
      <c r="I459" s="38"/>
    </row>
    <row r="460" spans="1:9" x14ac:dyDescent="0.2">
      <c r="A460" s="38"/>
      <c r="B460" s="38"/>
      <c r="C460" s="38"/>
      <c r="D460" s="38"/>
      <c r="E460" s="38"/>
      <c r="F460" s="38"/>
      <c r="G460" s="38"/>
      <c r="H460" s="38"/>
      <c r="I460" s="38"/>
    </row>
    <row r="461" spans="1:9" x14ac:dyDescent="0.2">
      <c r="A461" s="38"/>
      <c r="B461" s="38"/>
      <c r="C461" s="38"/>
      <c r="D461" s="38"/>
      <c r="E461" s="38"/>
      <c r="F461" s="38"/>
      <c r="G461" s="38"/>
      <c r="H461" s="38"/>
      <c r="I461" s="38"/>
    </row>
    <row r="462" spans="1:9" x14ac:dyDescent="0.2">
      <c r="A462" s="38"/>
      <c r="B462" s="38"/>
      <c r="C462" s="38"/>
      <c r="D462" s="38"/>
      <c r="E462" s="38"/>
      <c r="F462" s="38"/>
      <c r="G462" s="38"/>
      <c r="H462" s="38"/>
      <c r="I462" s="38"/>
    </row>
    <row r="463" spans="1:9" x14ac:dyDescent="0.2">
      <c r="A463" s="38"/>
      <c r="B463" s="38"/>
      <c r="C463" s="38"/>
      <c r="D463" s="38"/>
      <c r="E463" s="38"/>
      <c r="F463" s="38"/>
      <c r="G463" s="38"/>
      <c r="H463" s="38"/>
      <c r="I463" s="38"/>
    </row>
    <row r="464" spans="1:9" x14ac:dyDescent="0.2">
      <c r="A464" s="38"/>
      <c r="B464" s="38"/>
      <c r="C464" s="38"/>
      <c r="D464" s="38"/>
      <c r="E464" s="38"/>
      <c r="F464" s="38"/>
      <c r="G464" s="38"/>
      <c r="H464" s="38"/>
      <c r="I464" s="38"/>
    </row>
    <row r="465" spans="1:9" x14ac:dyDescent="0.2">
      <c r="A465" s="38"/>
      <c r="B465" s="38"/>
      <c r="C465" s="38"/>
      <c r="D465" s="38"/>
      <c r="E465" s="38"/>
      <c r="F465" s="38"/>
      <c r="G465" s="38"/>
      <c r="H465" s="38"/>
      <c r="I465" s="38"/>
    </row>
    <row r="466" spans="1:9" x14ac:dyDescent="0.2">
      <c r="A466" s="38"/>
      <c r="B466" s="38"/>
      <c r="C466" s="38"/>
      <c r="D466" s="38"/>
      <c r="E466" s="38"/>
      <c r="F466" s="38"/>
      <c r="G466" s="38"/>
      <c r="H466" s="38"/>
      <c r="I466" s="38"/>
    </row>
    <row r="467" spans="1:9" x14ac:dyDescent="0.2">
      <c r="A467" s="38"/>
      <c r="B467" s="38"/>
      <c r="C467" s="38"/>
      <c r="D467" s="38"/>
      <c r="E467" s="38"/>
      <c r="F467" s="38"/>
      <c r="G467" s="38"/>
      <c r="H467" s="38"/>
      <c r="I467" s="38"/>
    </row>
    <row r="468" spans="1:9" x14ac:dyDescent="0.2">
      <c r="A468" s="38"/>
      <c r="B468" s="38"/>
      <c r="C468" s="38"/>
      <c r="D468" s="38"/>
      <c r="E468" s="38"/>
      <c r="F468" s="38"/>
      <c r="G468" s="38"/>
      <c r="H468" s="38"/>
      <c r="I468" s="38"/>
    </row>
    <row r="469" spans="1:9" x14ac:dyDescent="0.2">
      <c r="A469" s="38"/>
      <c r="B469" s="38"/>
      <c r="C469" s="38"/>
      <c r="D469" s="38"/>
      <c r="E469" s="38"/>
      <c r="F469" s="38"/>
      <c r="G469" s="38"/>
      <c r="H469" s="38"/>
      <c r="I469" s="38"/>
    </row>
    <row r="470" spans="1:9" x14ac:dyDescent="0.2">
      <c r="A470" s="38"/>
      <c r="B470" s="38"/>
      <c r="C470" s="38"/>
      <c r="D470" s="38"/>
      <c r="E470" s="38"/>
      <c r="F470" s="38"/>
      <c r="G470" s="38"/>
      <c r="H470" s="38"/>
      <c r="I470" s="38"/>
    </row>
    <row r="471" spans="1:9" x14ac:dyDescent="0.2">
      <c r="A471" s="38"/>
      <c r="B471" s="38"/>
      <c r="C471" s="38"/>
      <c r="D471" s="38"/>
      <c r="E471" s="38"/>
      <c r="F471" s="38"/>
      <c r="G471" s="38"/>
      <c r="H471" s="38"/>
      <c r="I471" s="38"/>
    </row>
    <row r="472" spans="1:9" x14ac:dyDescent="0.2">
      <c r="A472" s="38"/>
      <c r="B472" s="38"/>
      <c r="C472" s="38"/>
      <c r="D472" s="38"/>
      <c r="E472" s="38"/>
      <c r="F472" s="38"/>
      <c r="G472" s="38"/>
      <c r="H472" s="38"/>
      <c r="I472" s="38"/>
    </row>
    <row r="473" spans="1:9" x14ac:dyDescent="0.2">
      <c r="A473" s="38"/>
      <c r="B473" s="38"/>
      <c r="C473" s="38"/>
      <c r="D473" s="38"/>
      <c r="E473" s="38"/>
      <c r="F473" s="38"/>
      <c r="G473" s="38"/>
      <c r="H473" s="38"/>
      <c r="I473" s="38"/>
    </row>
    <row r="474" spans="1:9" x14ac:dyDescent="0.2">
      <c r="A474" s="38"/>
      <c r="B474" s="38"/>
      <c r="C474" s="38"/>
      <c r="D474" s="38"/>
      <c r="E474" s="38"/>
      <c r="F474" s="38"/>
      <c r="G474" s="38"/>
      <c r="H474" s="38"/>
      <c r="I474" s="38"/>
    </row>
    <row r="475" spans="1:9" x14ac:dyDescent="0.2">
      <c r="A475" s="38"/>
      <c r="B475" s="38"/>
      <c r="C475" s="38"/>
      <c r="D475" s="38"/>
      <c r="E475" s="38"/>
      <c r="F475" s="38"/>
      <c r="G475" s="38"/>
      <c r="H475" s="38"/>
      <c r="I475" s="38"/>
    </row>
    <row r="476" spans="1:9" x14ac:dyDescent="0.2">
      <c r="A476" s="38"/>
      <c r="B476" s="38"/>
      <c r="C476" s="38"/>
      <c r="D476" s="38"/>
      <c r="E476" s="38"/>
      <c r="F476" s="38"/>
      <c r="G476" s="38"/>
      <c r="H476" s="38"/>
      <c r="I476" s="38"/>
    </row>
    <row r="477" spans="1:9" x14ac:dyDescent="0.2">
      <c r="A477" s="38"/>
      <c r="B477" s="38"/>
      <c r="C477" s="38"/>
      <c r="D477" s="38"/>
      <c r="E477" s="38"/>
      <c r="F477" s="38"/>
      <c r="G477" s="38"/>
      <c r="H477" s="38"/>
      <c r="I477" s="38"/>
    </row>
    <row r="478" spans="1:9" x14ac:dyDescent="0.2">
      <c r="A478" s="38"/>
      <c r="B478" s="38"/>
      <c r="C478" s="38"/>
      <c r="D478" s="38"/>
      <c r="E478" s="38"/>
      <c r="F478" s="38"/>
      <c r="G478" s="38"/>
      <c r="H478" s="38"/>
      <c r="I478" s="38"/>
    </row>
    <row r="479" spans="1:9" x14ac:dyDescent="0.2">
      <c r="A479" s="38"/>
      <c r="B479" s="38"/>
      <c r="C479" s="38"/>
      <c r="D479" s="38"/>
      <c r="E479" s="38"/>
      <c r="F479" s="38"/>
      <c r="G479" s="38"/>
      <c r="H479" s="38"/>
      <c r="I479" s="38"/>
    </row>
    <row r="480" spans="1:9" x14ac:dyDescent="0.2">
      <c r="A480" s="38"/>
      <c r="B480" s="38"/>
      <c r="C480" s="38"/>
      <c r="D480" s="38"/>
      <c r="E480" s="38"/>
      <c r="F480" s="38"/>
      <c r="G480" s="38"/>
      <c r="H480" s="38"/>
      <c r="I480" s="38"/>
    </row>
    <row r="481" spans="1:9" x14ac:dyDescent="0.2">
      <c r="A481" s="38"/>
      <c r="B481" s="38"/>
      <c r="C481" s="38"/>
      <c r="D481" s="38"/>
      <c r="E481" s="38"/>
      <c r="F481" s="38"/>
      <c r="G481" s="38"/>
      <c r="H481" s="38"/>
      <c r="I481" s="38"/>
    </row>
    <row r="482" spans="1:9" x14ac:dyDescent="0.2">
      <c r="A482" s="38"/>
      <c r="B482" s="38"/>
      <c r="C482" s="38"/>
      <c r="D482" s="38"/>
      <c r="E482" s="38"/>
      <c r="F482" s="38"/>
      <c r="G482" s="38"/>
      <c r="H482" s="38"/>
      <c r="I482" s="38"/>
    </row>
    <row r="483" spans="1:9" x14ac:dyDescent="0.2">
      <c r="A483" s="38"/>
      <c r="B483" s="38"/>
      <c r="C483" s="38"/>
      <c r="D483" s="38"/>
      <c r="E483" s="38"/>
      <c r="F483" s="38"/>
      <c r="G483" s="38"/>
      <c r="H483" s="38"/>
      <c r="I483" s="38"/>
    </row>
    <row r="484" spans="1:9" x14ac:dyDescent="0.2">
      <c r="A484" s="38"/>
      <c r="B484" s="38"/>
      <c r="C484" s="38"/>
      <c r="D484" s="38"/>
      <c r="E484" s="38"/>
      <c r="F484" s="38"/>
      <c r="G484" s="38"/>
      <c r="H484" s="38"/>
      <c r="I484" s="38"/>
    </row>
    <row r="485" spans="1:9" x14ac:dyDescent="0.2">
      <c r="A485" s="38"/>
      <c r="B485" s="38"/>
      <c r="C485" s="38"/>
      <c r="D485" s="38"/>
      <c r="E485" s="38"/>
      <c r="F485" s="38"/>
      <c r="G485" s="38"/>
      <c r="H485" s="38"/>
      <c r="I485" s="38"/>
    </row>
    <row r="486" spans="1:9" x14ac:dyDescent="0.2">
      <c r="A486" s="38"/>
      <c r="B486" s="38"/>
      <c r="C486" s="38"/>
      <c r="D486" s="38"/>
      <c r="E486" s="38"/>
      <c r="F486" s="38"/>
      <c r="G486" s="38"/>
      <c r="H486" s="38"/>
      <c r="I486" s="38"/>
    </row>
    <row r="487" spans="1:9" x14ac:dyDescent="0.2">
      <c r="A487" s="38"/>
      <c r="B487" s="38"/>
      <c r="C487" s="38"/>
      <c r="D487" s="38"/>
      <c r="E487" s="38"/>
      <c r="F487" s="38"/>
      <c r="G487" s="38"/>
      <c r="H487" s="38"/>
      <c r="I487" s="38"/>
    </row>
    <row r="488" spans="1:9" x14ac:dyDescent="0.2">
      <c r="A488" s="38"/>
      <c r="B488" s="38"/>
      <c r="C488" s="38"/>
      <c r="D488" s="38"/>
      <c r="E488" s="38"/>
      <c r="F488" s="38"/>
      <c r="G488" s="38"/>
      <c r="H488" s="38"/>
      <c r="I488" s="38"/>
    </row>
    <row r="489" spans="1:9" x14ac:dyDescent="0.2">
      <c r="A489" s="38"/>
      <c r="B489" s="38"/>
      <c r="C489" s="38"/>
      <c r="D489" s="38"/>
      <c r="E489" s="38"/>
      <c r="F489" s="38"/>
      <c r="G489" s="38"/>
      <c r="H489" s="38"/>
      <c r="I489" s="38"/>
    </row>
    <row r="490" spans="1:9" x14ac:dyDescent="0.2">
      <c r="A490" s="38"/>
      <c r="B490" s="38"/>
      <c r="C490" s="38"/>
      <c r="D490" s="38"/>
      <c r="E490" s="38"/>
      <c r="F490" s="38"/>
      <c r="G490" s="38"/>
      <c r="H490" s="38"/>
      <c r="I490" s="38"/>
    </row>
    <row r="491" spans="1:9" x14ac:dyDescent="0.2">
      <c r="A491" s="38"/>
      <c r="B491" s="38"/>
      <c r="C491" s="38"/>
      <c r="D491" s="38"/>
      <c r="E491" s="38"/>
      <c r="F491" s="38"/>
      <c r="G491" s="38"/>
      <c r="H491" s="38"/>
      <c r="I491" s="38"/>
    </row>
    <row r="492" spans="1:9" x14ac:dyDescent="0.2">
      <c r="A492" s="38"/>
      <c r="B492" s="38"/>
      <c r="C492" s="38"/>
      <c r="D492" s="38"/>
      <c r="E492" s="38"/>
      <c r="F492" s="38"/>
      <c r="G492" s="38"/>
      <c r="H492" s="38"/>
      <c r="I492" s="38"/>
    </row>
    <row r="493" spans="1:9" x14ac:dyDescent="0.2">
      <c r="A493" s="38"/>
      <c r="B493" s="38"/>
      <c r="C493" s="38"/>
      <c r="D493" s="38"/>
      <c r="E493" s="38"/>
      <c r="F493" s="38"/>
      <c r="G493" s="38"/>
      <c r="H493" s="38"/>
      <c r="I493" s="38"/>
    </row>
    <row r="494" spans="1:9" x14ac:dyDescent="0.2">
      <c r="A494" s="38"/>
      <c r="B494" s="38"/>
      <c r="C494" s="38"/>
      <c r="D494" s="38"/>
      <c r="E494" s="38"/>
      <c r="F494" s="38"/>
      <c r="G494" s="38"/>
      <c r="H494" s="38"/>
      <c r="I494" s="38"/>
    </row>
    <row r="495" spans="1:9" x14ac:dyDescent="0.2">
      <c r="A495" s="38"/>
      <c r="B495" s="38"/>
      <c r="C495" s="38"/>
      <c r="D495" s="38"/>
      <c r="E495" s="38"/>
      <c r="F495" s="38"/>
      <c r="G495" s="38"/>
      <c r="H495" s="38"/>
      <c r="I495" s="38"/>
    </row>
    <row r="496" spans="1:9" x14ac:dyDescent="0.2">
      <c r="A496" s="38"/>
      <c r="B496" s="38"/>
      <c r="C496" s="38"/>
      <c r="D496" s="38"/>
      <c r="E496" s="38"/>
      <c r="F496" s="38"/>
      <c r="G496" s="38"/>
      <c r="H496" s="38"/>
      <c r="I496" s="38"/>
    </row>
    <row r="497" spans="1:9" x14ac:dyDescent="0.2">
      <c r="A497" s="38"/>
      <c r="B497" s="38"/>
      <c r="C497" s="38"/>
      <c r="D497" s="38"/>
      <c r="E497" s="38"/>
      <c r="F497" s="38"/>
      <c r="G497" s="38"/>
      <c r="H497" s="38"/>
      <c r="I497" s="38"/>
    </row>
    <row r="498" spans="1:9" x14ac:dyDescent="0.2">
      <c r="A498" s="38"/>
      <c r="B498" s="38"/>
      <c r="C498" s="38"/>
      <c r="D498" s="38"/>
      <c r="E498" s="38"/>
      <c r="F498" s="38"/>
      <c r="G498" s="38"/>
      <c r="H498" s="38"/>
      <c r="I498" s="38"/>
    </row>
    <row r="499" spans="1:9" x14ac:dyDescent="0.2">
      <c r="A499" s="38"/>
      <c r="B499" s="38"/>
      <c r="C499" s="38"/>
      <c r="D499" s="38"/>
      <c r="E499" s="38"/>
      <c r="F499" s="38"/>
      <c r="G499" s="38"/>
      <c r="H499" s="38"/>
      <c r="I499" s="38"/>
    </row>
    <row r="500" spans="1:9" x14ac:dyDescent="0.2">
      <c r="A500" s="38"/>
      <c r="B500" s="38"/>
      <c r="C500" s="38"/>
      <c r="D500" s="38"/>
      <c r="E500" s="38"/>
      <c r="F500" s="38"/>
      <c r="G500" s="38"/>
      <c r="H500" s="38"/>
      <c r="I500" s="38"/>
    </row>
    <row r="501" spans="1:9" x14ac:dyDescent="0.2">
      <c r="A501" s="38"/>
      <c r="B501" s="38"/>
      <c r="C501" s="38"/>
      <c r="D501" s="38"/>
      <c r="E501" s="38"/>
      <c r="F501" s="38"/>
      <c r="G501" s="38"/>
      <c r="H501" s="38"/>
      <c r="I501" s="38"/>
    </row>
    <row r="502" spans="1:9" x14ac:dyDescent="0.2">
      <c r="A502" s="38"/>
      <c r="B502" s="38"/>
      <c r="C502" s="38"/>
      <c r="D502" s="38"/>
      <c r="E502" s="38"/>
      <c r="F502" s="38"/>
      <c r="G502" s="38"/>
      <c r="H502" s="38"/>
      <c r="I502" s="38"/>
    </row>
    <row r="503" spans="1:9" x14ac:dyDescent="0.2">
      <c r="A503" s="38"/>
      <c r="B503" s="38"/>
      <c r="C503" s="38"/>
      <c r="D503" s="38"/>
      <c r="E503" s="38"/>
      <c r="F503" s="38"/>
      <c r="G503" s="38"/>
      <c r="H503" s="38"/>
      <c r="I503" s="38"/>
    </row>
    <row r="504" spans="1:9" x14ac:dyDescent="0.2">
      <c r="A504" s="38"/>
      <c r="B504" s="38"/>
      <c r="C504" s="38"/>
      <c r="D504" s="38"/>
      <c r="E504" s="38"/>
      <c r="F504" s="38"/>
      <c r="G504" s="38"/>
      <c r="H504" s="38"/>
      <c r="I504" s="38"/>
    </row>
    <row r="505" spans="1:9" x14ac:dyDescent="0.2">
      <c r="A505" s="38"/>
      <c r="B505" s="38"/>
      <c r="C505" s="38"/>
      <c r="D505" s="38"/>
      <c r="E505" s="38"/>
      <c r="F505" s="38"/>
      <c r="G505" s="38"/>
      <c r="H505" s="38"/>
      <c r="I505" s="38"/>
    </row>
    <row r="506" spans="1:9" x14ac:dyDescent="0.2">
      <c r="A506" s="38"/>
      <c r="B506" s="38"/>
      <c r="C506" s="38"/>
      <c r="D506" s="38"/>
      <c r="E506" s="38"/>
      <c r="F506" s="38"/>
      <c r="G506" s="38"/>
      <c r="H506" s="38"/>
      <c r="I506" s="38"/>
    </row>
    <row r="507" spans="1:9" x14ac:dyDescent="0.2">
      <c r="A507" s="38"/>
      <c r="B507" s="38"/>
      <c r="C507" s="38"/>
      <c r="D507" s="38"/>
      <c r="E507" s="38"/>
      <c r="F507" s="38"/>
      <c r="G507" s="38"/>
      <c r="H507" s="38"/>
      <c r="I507" s="38"/>
    </row>
    <row r="508" spans="1:9" x14ac:dyDescent="0.2">
      <c r="A508" s="38"/>
      <c r="B508" s="38"/>
      <c r="C508" s="38"/>
      <c r="D508" s="38"/>
      <c r="E508" s="38"/>
      <c r="F508" s="38"/>
      <c r="G508" s="38"/>
      <c r="H508" s="38"/>
      <c r="I508" s="38"/>
    </row>
    <row r="509" spans="1:9" x14ac:dyDescent="0.2">
      <c r="A509" s="38"/>
      <c r="B509" s="38"/>
      <c r="C509" s="38"/>
      <c r="D509" s="38"/>
      <c r="E509" s="38"/>
      <c r="F509" s="38"/>
      <c r="G509" s="38"/>
      <c r="H509" s="38"/>
      <c r="I509" s="38"/>
    </row>
    <row r="510" spans="1:9" x14ac:dyDescent="0.2">
      <c r="A510" s="38"/>
      <c r="B510" s="38"/>
      <c r="C510" s="38"/>
      <c r="D510" s="38"/>
      <c r="E510" s="38"/>
      <c r="F510" s="38"/>
      <c r="G510" s="38"/>
      <c r="H510" s="38"/>
      <c r="I510" s="38"/>
    </row>
    <row r="511" spans="1:9" x14ac:dyDescent="0.2">
      <c r="A511" s="38"/>
      <c r="B511" s="38"/>
      <c r="C511" s="38"/>
      <c r="D511" s="38"/>
      <c r="E511" s="38"/>
      <c r="F511" s="38"/>
      <c r="G511" s="38"/>
      <c r="H511" s="38"/>
      <c r="I511" s="38"/>
    </row>
    <row r="512" spans="1:9" x14ac:dyDescent="0.2">
      <c r="A512" s="38"/>
      <c r="B512" s="38"/>
      <c r="C512" s="38"/>
      <c r="D512" s="38"/>
      <c r="E512" s="38"/>
      <c r="F512" s="38"/>
      <c r="G512" s="38"/>
      <c r="H512" s="38"/>
      <c r="I512" s="38"/>
    </row>
    <row r="513" spans="1:9" x14ac:dyDescent="0.2">
      <c r="A513" s="38"/>
      <c r="B513" s="38"/>
      <c r="C513" s="38"/>
      <c r="D513" s="38"/>
      <c r="E513" s="38"/>
      <c r="F513" s="38"/>
      <c r="G513" s="38"/>
      <c r="H513" s="38"/>
      <c r="I513" s="38"/>
    </row>
    <row r="514" spans="1:9" x14ac:dyDescent="0.2">
      <c r="A514" s="38"/>
      <c r="B514" s="38"/>
      <c r="C514" s="38"/>
      <c r="D514" s="38"/>
      <c r="E514" s="38"/>
      <c r="F514" s="38"/>
      <c r="G514" s="38"/>
      <c r="H514" s="38"/>
      <c r="I514" s="38"/>
    </row>
    <row r="515" spans="1:9" x14ac:dyDescent="0.2">
      <c r="A515" s="38"/>
      <c r="B515" s="38"/>
      <c r="C515" s="38"/>
      <c r="D515" s="38"/>
      <c r="E515" s="38"/>
      <c r="F515" s="38"/>
      <c r="G515" s="38"/>
      <c r="H515" s="38"/>
      <c r="I515" s="38"/>
    </row>
    <row r="516" spans="1:9" x14ac:dyDescent="0.2">
      <c r="A516" s="38"/>
      <c r="B516" s="38"/>
      <c r="C516" s="38"/>
      <c r="D516" s="38"/>
      <c r="E516" s="38"/>
      <c r="F516" s="38"/>
      <c r="G516" s="38"/>
      <c r="H516" s="38"/>
      <c r="I516" s="38"/>
    </row>
    <row r="517" spans="1:9" x14ac:dyDescent="0.2">
      <c r="A517" s="38"/>
      <c r="B517" s="38"/>
      <c r="C517" s="38"/>
      <c r="D517" s="38"/>
      <c r="E517" s="38"/>
      <c r="F517" s="38"/>
      <c r="G517" s="38"/>
      <c r="H517" s="38"/>
      <c r="I517" s="38"/>
    </row>
    <row r="518" spans="1:9" x14ac:dyDescent="0.2">
      <c r="A518" s="38"/>
      <c r="B518" s="38"/>
      <c r="C518" s="38"/>
      <c r="D518" s="38"/>
      <c r="E518" s="38"/>
      <c r="F518" s="38"/>
      <c r="G518" s="38"/>
      <c r="H518" s="38"/>
      <c r="I518" s="38"/>
    </row>
    <row r="519" spans="1:9" x14ac:dyDescent="0.2">
      <c r="A519" s="38"/>
      <c r="B519" s="38"/>
      <c r="C519" s="38"/>
      <c r="D519" s="38"/>
      <c r="E519" s="38"/>
      <c r="F519" s="38"/>
      <c r="G519" s="38"/>
      <c r="H519" s="38"/>
      <c r="I519" s="38"/>
    </row>
    <row r="520" spans="1:9" x14ac:dyDescent="0.2">
      <c r="A520" s="38"/>
      <c r="B520" s="38"/>
      <c r="C520" s="38"/>
      <c r="D520" s="38"/>
      <c r="E520" s="38"/>
      <c r="F520" s="38"/>
      <c r="G520" s="38"/>
      <c r="H520" s="38"/>
      <c r="I520" s="38"/>
    </row>
    <row r="521" spans="1:9" x14ac:dyDescent="0.2">
      <c r="A521" s="38"/>
      <c r="B521" s="38"/>
      <c r="C521" s="38"/>
      <c r="D521" s="38"/>
      <c r="E521" s="38"/>
      <c r="F521" s="38"/>
      <c r="G521" s="38"/>
      <c r="H521" s="38"/>
      <c r="I521" s="38"/>
    </row>
    <row r="522" spans="1:9" x14ac:dyDescent="0.2">
      <c r="A522" s="38"/>
      <c r="B522" s="38"/>
      <c r="C522" s="38"/>
      <c r="D522" s="38"/>
      <c r="E522" s="38"/>
      <c r="F522" s="38"/>
      <c r="G522" s="38"/>
      <c r="H522" s="38"/>
      <c r="I522" s="38"/>
    </row>
    <row r="523" spans="1:9" x14ac:dyDescent="0.2">
      <c r="A523" s="38"/>
      <c r="B523" s="38"/>
      <c r="C523" s="38"/>
      <c r="D523" s="38"/>
      <c r="E523" s="38"/>
      <c r="F523" s="38"/>
      <c r="G523" s="38"/>
      <c r="H523" s="38"/>
      <c r="I523" s="38"/>
    </row>
    <row r="524" spans="1:9" x14ac:dyDescent="0.2">
      <c r="A524" s="38"/>
      <c r="B524" s="38"/>
      <c r="C524" s="38"/>
      <c r="D524" s="38"/>
      <c r="E524" s="38"/>
      <c r="F524" s="38"/>
      <c r="G524" s="38"/>
      <c r="H524" s="38"/>
      <c r="I524" s="38"/>
    </row>
    <row r="525" spans="1:9" x14ac:dyDescent="0.2">
      <c r="A525" s="38"/>
      <c r="B525" s="38"/>
      <c r="C525" s="38"/>
      <c r="D525" s="38"/>
      <c r="E525" s="38"/>
      <c r="F525" s="38"/>
      <c r="G525" s="38"/>
      <c r="H525" s="38"/>
      <c r="I525" s="38"/>
    </row>
    <row r="526" spans="1:9" x14ac:dyDescent="0.2">
      <c r="A526" s="38"/>
      <c r="B526" s="38"/>
      <c r="C526" s="38"/>
      <c r="D526" s="38"/>
      <c r="E526" s="38"/>
      <c r="F526" s="38"/>
      <c r="G526" s="38"/>
      <c r="H526" s="38"/>
      <c r="I526" s="38"/>
    </row>
    <row r="527" spans="1:9" x14ac:dyDescent="0.2">
      <c r="A527" s="38"/>
      <c r="B527" s="38"/>
      <c r="C527" s="38"/>
      <c r="D527" s="38"/>
      <c r="E527" s="38"/>
      <c r="F527" s="38"/>
      <c r="G527" s="38"/>
      <c r="H527" s="38"/>
      <c r="I527" s="38"/>
    </row>
    <row r="528" spans="1:9" x14ac:dyDescent="0.2">
      <c r="A528" s="38"/>
      <c r="B528" s="38"/>
      <c r="C528" s="38"/>
      <c r="D528" s="38"/>
      <c r="E528" s="38"/>
      <c r="F528" s="38"/>
      <c r="G528" s="38"/>
      <c r="H528" s="38"/>
      <c r="I528" s="38"/>
    </row>
    <row r="529" spans="1:9" x14ac:dyDescent="0.2">
      <c r="A529" s="38"/>
      <c r="B529" s="38"/>
      <c r="C529" s="38"/>
      <c r="D529" s="38"/>
      <c r="E529" s="38"/>
      <c r="F529" s="38"/>
      <c r="G529" s="38"/>
      <c r="H529" s="38"/>
      <c r="I529" s="38"/>
    </row>
    <row r="530" spans="1:9" x14ac:dyDescent="0.2">
      <c r="A530" s="38"/>
      <c r="B530" s="38"/>
      <c r="C530" s="38"/>
      <c r="D530" s="38"/>
      <c r="E530" s="38"/>
      <c r="F530" s="38"/>
      <c r="G530" s="38"/>
      <c r="H530" s="38"/>
      <c r="I530" s="38"/>
    </row>
    <row r="531" spans="1:9" x14ac:dyDescent="0.2">
      <c r="A531" s="38"/>
      <c r="B531" s="38"/>
      <c r="C531" s="38"/>
      <c r="D531" s="38"/>
      <c r="E531" s="38"/>
      <c r="F531" s="38"/>
      <c r="G531" s="38"/>
      <c r="H531" s="38"/>
      <c r="I531" s="38"/>
    </row>
    <row r="532" spans="1:9" x14ac:dyDescent="0.2">
      <c r="A532" s="38"/>
      <c r="B532" s="38"/>
      <c r="C532" s="38"/>
      <c r="D532" s="38"/>
      <c r="E532" s="38"/>
      <c r="F532" s="38"/>
      <c r="G532" s="38"/>
      <c r="H532" s="38"/>
      <c r="I532" s="38"/>
    </row>
    <row r="533" spans="1:9" x14ac:dyDescent="0.2">
      <c r="A533" s="38"/>
      <c r="B533" s="38"/>
      <c r="C533" s="38"/>
      <c r="D533" s="38"/>
      <c r="E533" s="38"/>
      <c r="F533" s="38"/>
      <c r="G533" s="38"/>
      <c r="H533" s="38"/>
      <c r="I533" s="38"/>
    </row>
    <row r="534" spans="1:9" x14ac:dyDescent="0.2">
      <c r="A534" s="38"/>
      <c r="B534" s="38"/>
      <c r="C534" s="38"/>
      <c r="D534" s="38"/>
      <c r="E534" s="38"/>
      <c r="F534" s="38"/>
      <c r="G534" s="38"/>
      <c r="H534" s="38"/>
      <c r="I534" s="38"/>
    </row>
    <row r="535" spans="1:9" x14ac:dyDescent="0.2">
      <c r="A535" s="38"/>
      <c r="B535" s="38"/>
      <c r="C535" s="38"/>
      <c r="D535" s="38"/>
      <c r="E535" s="38"/>
      <c r="F535" s="38"/>
      <c r="G535" s="38"/>
      <c r="H535" s="38"/>
      <c r="I535" s="38"/>
    </row>
    <row r="536" spans="1:9" x14ac:dyDescent="0.2">
      <c r="A536" s="38"/>
      <c r="B536" s="38"/>
      <c r="C536" s="38"/>
      <c r="D536" s="38"/>
      <c r="E536" s="38"/>
      <c r="F536" s="38"/>
      <c r="G536" s="38"/>
      <c r="H536" s="38"/>
      <c r="I536" s="38"/>
    </row>
    <row r="537" spans="1:9" x14ac:dyDescent="0.2">
      <c r="A537" s="38"/>
      <c r="B537" s="38"/>
      <c r="C537" s="38"/>
      <c r="D537" s="38"/>
      <c r="E537" s="38"/>
      <c r="F537" s="38"/>
      <c r="G537" s="38"/>
      <c r="H537" s="38"/>
      <c r="I537" s="38"/>
    </row>
    <row r="538" spans="1:9" x14ac:dyDescent="0.2">
      <c r="A538" s="38"/>
      <c r="B538" s="38"/>
      <c r="C538" s="38"/>
      <c r="D538" s="38"/>
      <c r="E538" s="38"/>
      <c r="F538" s="38"/>
      <c r="G538" s="38"/>
      <c r="H538" s="38"/>
      <c r="I538" s="38"/>
    </row>
    <row r="539" spans="1:9" x14ac:dyDescent="0.2">
      <c r="A539" s="38"/>
      <c r="B539" s="38"/>
      <c r="C539" s="38"/>
      <c r="D539" s="38"/>
      <c r="E539" s="38"/>
      <c r="F539" s="38"/>
      <c r="G539" s="38"/>
      <c r="H539" s="38"/>
      <c r="I539" s="38"/>
    </row>
    <row r="540" spans="1:9" x14ac:dyDescent="0.2">
      <c r="A540" s="38"/>
      <c r="B540" s="38"/>
      <c r="C540" s="38"/>
      <c r="D540" s="38"/>
      <c r="E540" s="38"/>
      <c r="F540" s="38"/>
      <c r="G540" s="38"/>
      <c r="H540" s="38"/>
      <c r="I540" s="38"/>
    </row>
    <row r="541" spans="1:9" x14ac:dyDescent="0.2">
      <c r="A541" s="38"/>
      <c r="B541" s="38"/>
      <c r="C541" s="38"/>
      <c r="D541" s="38"/>
      <c r="E541" s="38"/>
      <c r="F541" s="38"/>
      <c r="G541" s="38"/>
      <c r="H541" s="38"/>
      <c r="I541" s="38"/>
    </row>
    <row r="542" spans="1:9" x14ac:dyDescent="0.2">
      <c r="A542" s="38"/>
      <c r="B542" s="38"/>
      <c r="C542" s="38"/>
      <c r="D542" s="38"/>
      <c r="E542" s="38"/>
      <c r="F542" s="38"/>
      <c r="G542" s="38"/>
      <c r="H542" s="38"/>
      <c r="I542" s="38"/>
    </row>
    <row r="543" spans="1:9" x14ac:dyDescent="0.2">
      <c r="A543" s="38"/>
      <c r="B543" s="38"/>
      <c r="C543" s="38"/>
      <c r="D543" s="38"/>
      <c r="E543" s="38"/>
      <c r="F543" s="38"/>
      <c r="G543" s="38"/>
      <c r="H543" s="38"/>
      <c r="I543" s="38"/>
    </row>
    <row r="544" spans="1:9" x14ac:dyDescent="0.2">
      <c r="A544" s="38"/>
      <c r="B544" s="38"/>
      <c r="C544" s="38"/>
      <c r="D544" s="38"/>
      <c r="E544" s="38"/>
      <c r="F544" s="38"/>
      <c r="G544" s="38"/>
      <c r="H544" s="38"/>
      <c r="I544" s="38"/>
    </row>
    <row r="545" spans="1:9" x14ac:dyDescent="0.2">
      <c r="A545" s="38"/>
      <c r="B545" s="38"/>
      <c r="C545" s="38"/>
      <c r="D545" s="38"/>
      <c r="E545" s="38"/>
      <c r="F545" s="38"/>
      <c r="G545" s="38"/>
      <c r="H545" s="38"/>
      <c r="I545" s="38"/>
    </row>
    <row r="546" spans="1:9" x14ac:dyDescent="0.2">
      <c r="A546" s="38"/>
      <c r="B546" s="38"/>
      <c r="C546" s="38"/>
      <c r="D546" s="38"/>
      <c r="E546" s="38"/>
      <c r="F546" s="38"/>
      <c r="G546" s="38"/>
      <c r="H546" s="38"/>
      <c r="I546" s="38"/>
    </row>
    <row r="547" spans="1:9" x14ac:dyDescent="0.2">
      <c r="A547" s="38"/>
      <c r="B547" s="38"/>
      <c r="C547" s="38"/>
      <c r="D547" s="38"/>
      <c r="E547" s="38"/>
      <c r="F547" s="38"/>
      <c r="G547" s="38"/>
      <c r="H547" s="38"/>
      <c r="I547" s="38"/>
    </row>
    <row r="548" spans="1:9" x14ac:dyDescent="0.2">
      <c r="A548" s="38"/>
      <c r="B548" s="38"/>
      <c r="C548" s="38"/>
      <c r="D548" s="38"/>
      <c r="E548" s="38"/>
      <c r="F548" s="38"/>
      <c r="G548" s="38"/>
      <c r="H548" s="38"/>
      <c r="I548" s="38"/>
    </row>
    <row r="549" spans="1:9" x14ac:dyDescent="0.2">
      <c r="A549" s="38"/>
      <c r="B549" s="38"/>
      <c r="C549" s="38"/>
      <c r="D549" s="38"/>
      <c r="E549" s="38"/>
      <c r="F549" s="38"/>
      <c r="G549" s="38"/>
      <c r="H549" s="38"/>
      <c r="I549" s="38"/>
    </row>
    <row r="550" spans="1:9" x14ac:dyDescent="0.2">
      <c r="A550" s="38"/>
      <c r="B550" s="38"/>
      <c r="C550" s="38"/>
      <c r="D550" s="38"/>
      <c r="E550" s="38"/>
      <c r="F550" s="38"/>
      <c r="G550" s="38"/>
      <c r="H550" s="38"/>
      <c r="I550" s="38"/>
    </row>
    <row r="551" spans="1:9" x14ac:dyDescent="0.2">
      <c r="A551" s="38"/>
      <c r="B551" s="38"/>
      <c r="C551" s="38"/>
      <c r="D551" s="38"/>
      <c r="E551" s="38"/>
      <c r="F551" s="38"/>
      <c r="G551" s="38"/>
      <c r="H551" s="38"/>
      <c r="I551" s="38"/>
    </row>
    <row r="552" spans="1:9" x14ac:dyDescent="0.2">
      <c r="A552" s="38"/>
      <c r="B552" s="38"/>
      <c r="C552" s="38"/>
      <c r="D552" s="38"/>
      <c r="E552" s="38"/>
      <c r="F552" s="38"/>
      <c r="G552" s="38"/>
      <c r="H552" s="38"/>
      <c r="I552" s="38"/>
    </row>
    <row r="553" spans="1:9" x14ac:dyDescent="0.2">
      <c r="A553" s="38"/>
      <c r="B553" s="38"/>
      <c r="C553" s="38"/>
      <c r="D553" s="38"/>
      <c r="E553" s="38"/>
      <c r="F553" s="38"/>
      <c r="G553" s="38"/>
      <c r="H553" s="38"/>
      <c r="I553" s="38"/>
    </row>
    <row r="554" spans="1:9" x14ac:dyDescent="0.2">
      <c r="A554" s="38"/>
      <c r="B554" s="38"/>
      <c r="C554" s="38"/>
      <c r="D554" s="38"/>
      <c r="E554" s="38"/>
      <c r="F554" s="38"/>
      <c r="G554" s="38"/>
      <c r="H554" s="38"/>
      <c r="I554" s="38"/>
    </row>
    <row r="555" spans="1:9" x14ac:dyDescent="0.2">
      <c r="A555" s="38"/>
      <c r="B555" s="38"/>
      <c r="C555" s="38"/>
      <c r="D555" s="38"/>
      <c r="E555" s="38"/>
      <c r="F555" s="38"/>
      <c r="G555" s="38"/>
      <c r="H555" s="38"/>
      <c r="I555" s="38"/>
    </row>
    <row r="556" spans="1:9" x14ac:dyDescent="0.2">
      <c r="A556" s="38"/>
      <c r="B556" s="38"/>
      <c r="C556" s="38"/>
      <c r="D556" s="38"/>
      <c r="E556" s="38"/>
      <c r="F556" s="38"/>
      <c r="G556" s="38"/>
      <c r="H556" s="38"/>
      <c r="I556" s="38"/>
    </row>
    <row r="557" spans="1:9" x14ac:dyDescent="0.2">
      <c r="A557" s="38"/>
      <c r="B557" s="38"/>
      <c r="C557" s="38"/>
      <c r="D557" s="38"/>
      <c r="E557" s="38"/>
      <c r="F557" s="38"/>
      <c r="G557" s="38"/>
      <c r="H557" s="38"/>
      <c r="I557" s="38"/>
    </row>
    <row r="558" spans="1:9" x14ac:dyDescent="0.2">
      <c r="A558" s="38"/>
      <c r="B558" s="38"/>
      <c r="C558" s="38"/>
      <c r="D558" s="38"/>
      <c r="E558" s="38"/>
      <c r="F558" s="38"/>
      <c r="G558" s="38"/>
      <c r="H558" s="38"/>
      <c r="I558" s="38"/>
    </row>
    <row r="559" spans="1:9" x14ac:dyDescent="0.2">
      <c r="A559" s="38"/>
      <c r="B559" s="38"/>
      <c r="C559" s="38"/>
      <c r="D559" s="38"/>
      <c r="E559" s="38"/>
      <c r="F559" s="38"/>
      <c r="G559" s="38"/>
      <c r="H559" s="38"/>
      <c r="I559" s="38"/>
    </row>
    <row r="560" spans="1:9" x14ac:dyDescent="0.2">
      <c r="A560" s="38"/>
      <c r="B560" s="38"/>
      <c r="C560" s="38"/>
      <c r="D560" s="38"/>
      <c r="E560" s="38"/>
      <c r="F560" s="38"/>
      <c r="G560" s="38"/>
      <c r="H560" s="38"/>
      <c r="I560" s="38"/>
    </row>
    <row r="561" spans="1:9" x14ac:dyDescent="0.2">
      <c r="A561" s="38"/>
      <c r="B561" s="38"/>
      <c r="C561" s="38"/>
      <c r="D561" s="38"/>
      <c r="E561" s="38"/>
      <c r="F561" s="38"/>
      <c r="G561" s="38"/>
      <c r="H561" s="38"/>
      <c r="I561" s="38"/>
    </row>
    <row r="562" spans="1:9" x14ac:dyDescent="0.2">
      <c r="A562" s="38"/>
      <c r="B562" s="38"/>
      <c r="C562" s="38"/>
      <c r="D562" s="38"/>
      <c r="E562" s="38"/>
      <c r="F562" s="38"/>
      <c r="G562" s="38"/>
      <c r="H562" s="38"/>
      <c r="I562" s="38"/>
    </row>
    <row r="563" spans="1:9" x14ac:dyDescent="0.2">
      <c r="A563" s="38"/>
      <c r="B563" s="38"/>
      <c r="C563" s="38"/>
      <c r="D563" s="38"/>
      <c r="E563" s="38"/>
      <c r="F563" s="38"/>
      <c r="G563" s="38"/>
      <c r="H563" s="38"/>
      <c r="I563" s="38"/>
    </row>
    <row r="564" spans="1:9" x14ac:dyDescent="0.2">
      <c r="A564" s="38"/>
      <c r="B564" s="38"/>
      <c r="C564" s="38"/>
      <c r="D564" s="38"/>
      <c r="E564" s="38"/>
      <c r="F564" s="38"/>
      <c r="G564" s="38"/>
      <c r="H564" s="38"/>
      <c r="I564" s="38"/>
    </row>
    <row r="565" spans="1:9" x14ac:dyDescent="0.2">
      <c r="A565" s="38"/>
      <c r="B565" s="38"/>
      <c r="C565" s="38"/>
      <c r="D565" s="38"/>
      <c r="E565" s="38"/>
      <c r="F565" s="38"/>
      <c r="G565" s="38"/>
      <c r="H565" s="38"/>
      <c r="I565" s="38"/>
    </row>
    <row r="566" spans="1:9" x14ac:dyDescent="0.2">
      <c r="A566" s="38"/>
      <c r="B566" s="38"/>
      <c r="C566" s="38"/>
      <c r="D566" s="38"/>
      <c r="E566" s="38"/>
      <c r="F566" s="38"/>
      <c r="G566" s="38"/>
      <c r="H566" s="38"/>
      <c r="I566" s="38"/>
    </row>
    <row r="567" spans="1:9" x14ac:dyDescent="0.2">
      <c r="A567" s="38"/>
      <c r="B567" s="38"/>
      <c r="C567" s="38"/>
      <c r="D567" s="38"/>
      <c r="E567" s="38"/>
      <c r="F567" s="38"/>
      <c r="G567" s="38"/>
      <c r="H567" s="38"/>
      <c r="I567" s="38"/>
    </row>
    <row r="568" spans="1:9" x14ac:dyDescent="0.2">
      <c r="A568" s="38"/>
      <c r="B568" s="38"/>
      <c r="C568" s="38"/>
      <c r="D568" s="38"/>
      <c r="E568" s="38"/>
      <c r="F568" s="38"/>
      <c r="G568" s="38"/>
      <c r="H568" s="38"/>
      <c r="I568" s="38"/>
    </row>
    <row r="569" spans="1:9" x14ac:dyDescent="0.2">
      <c r="A569" s="38"/>
      <c r="B569" s="38"/>
      <c r="C569" s="38"/>
      <c r="D569" s="38"/>
      <c r="E569" s="38"/>
      <c r="F569" s="38"/>
      <c r="G569" s="38"/>
      <c r="H569" s="38"/>
      <c r="I569" s="38"/>
    </row>
    <row r="570" spans="1:9" x14ac:dyDescent="0.2">
      <c r="A570" s="38"/>
      <c r="B570" s="38"/>
      <c r="C570" s="38"/>
      <c r="D570" s="38"/>
      <c r="E570" s="38"/>
      <c r="F570" s="38"/>
      <c r="G570" s="38"/>
      <c r="H570" s="38"/>
      <c r="I570" s="38"/>
    </row>
    <row r="571" spans="1:9" x14ac:dyDescent="0.2">
      <c r="A571" s="38"/>
      <c r="B571" s="38"/>
      <c r="C571" s="38"/>
      <c r="D571" s="38"/>
      <c r="E571" s="38"/>
      <c r="F571" s="38"/>
      <c r="G571" s="38"/>
      <c r="H571" s="38"/>
      <c r="I571" s="38"/>
    </row>
    <row r="572" spans="1:9" x14ac:dyDescent="0.2">
      <c r="A572" s="38"/>
      <c r="B572" s="38"/>
      <c r="C572" s="38"/>
      <c r="D572" s="38"/>
      <c r="E572" s="38"/>
      <c r="F572" s="38"/>
      <c r="G572" s="38"/>
      <c r="H572" s="38"/>
      <c r="I572" s="38"/>
    </row>
    <row r="573" spans="1:9" x14ac:dyDescent="0.2">
      <c r="A573" s="38"/>
      <c r="B573" s="38"/>
      <c r="C573" s="38"/>
      <c r="D573" s="38"/>
      <c r="E573" s="38"/>
      <c r="F573" s="38"/>
      <c r="G573" s="38"/>
      <c r="H573" s="38"/>
      <c r="I573" s="38"/>
    </row>
    <row r="574" spans="1:9" x14ac:dyDescent="0.2">
      <c r="A574" s="38"/>
      <c r="B574" s="38"/>
      <c r="C574" s="38"/>
      <c r="D574" s="38"/>
      <c r="E574" s="38"/>
      <c r="F574" s="38"/>
      <c r="G574" s="38"/>
      <c r="H574" s="38"/>
      <c r="I574" s="38"/>
    </row>
    <row r="575" spans="1:9" x14ac:dyDescent="0.2">
      <c r="A575" s="38"/>
      <c r="B575" s="38"/>
      <c r="C575" s="38"/>
      <c r="D575" s="38"/>
      <c r="E575" s="38"/>
      <c r="F575" s="38"/>
      <c r="G575" s="38"/>
      <c r="H575" s="38"/>
      <c r="I575" s="38"/>
    </row>
    <row r="576" spans="1:9" x14ac:dyDescent="0.2">
      <c r="A576" s="38"/>
      <c r="B576" s="38"/>
      <c r="C576" s="38"/>
      <c r="D576" s="38"/>
      <c r="E576" s="38"/>
      <c r="F576" s="38"/>
      <c r="G576" s="38"/>
      <c r="H576" s="38"/>
      <c r="I576" s="38"/>
    </row>
    <row r="577" spans="1:9" x14ac:dyDescent="0.2">
      <c r="A577" s="38"/>
      <c r="B577" s="38"/>
      <c r="C577" s="38"/>
      <c r="D577" s="38"/>
      <c r="E577" s="38"/>
      <c r="F577" s="38"/>
      <c r="G577" s="38"/>
      <c r="H577" s="38"/>
      <c r="I577" s="38"/>
    </row>
    <row r="578" spans="1:9" x14ac:dyDescent="0.2">
      <c r="A578" s="38"/>
      <c r="B578" s="38"/>
      <c r="C578" s="38"/>
      <c r="D578" s="38"/>
      <c r="E578" s="38"/>
      <c r="F578" s="38"/>
      <c r="G578" s="38"/>
      <c r="H578" s="38"/>
      <c r="I578" s="38"/>
    </row>
    <row r="579" spans="1:9" x14ac:dyDescent="0.2">
      <c r="A579" s="38"/>
      <c r="B579" s="38"/>
      <c r="C579" s="38"/>
      <c r="D579" s="38"/>
      <c r="E579" s="38"/>
      <c r="F579" s="38"/>
      <c r="G579" s="38"/>
      <c r="H579" s="38"/>
      <c r="I579" s="38"/>
    </row>
    <row r="580" spans="1:9" x14ac:dyDescent="0.2">
      <c r="A580" s="38"/>
      <c r="B580" s="38"/>
      <c r="C580" s="38"/>
      <c r="D580" s="38"/>
      <c r="E580" s="38"/>
      <c r="F580" s="38"/>
      <c r="G580" s="38"/>
      <c r="H580" s="38"/>
      <c r="I580" s="38"/>
    </row>
    <row r="581" spans="1:9" x14ac:dyDescent="0.2">
      <c r="A581" s="38"/>
      <c r="B581" s="38"/>
      <c r="C581" s="38"/>
      <c r="D581" s="38"/>
      <c r="E581" s="38"/>
      <c r="F581" s="38"/>
      <c r="G581" s="38"/>
      <c r="H581" s="38"/>
      <c r="I581" s="38"/>
    </row>
    <row r="582" spans="1:9" x14ac:dyDescent="0.2">
      <c r="A582" s="38"/>
      <c r="B582" s="38"/>
      <c r="C582" s="38"/>
      <c r="D582" s="38"/>
      <c r="E582" s="38"/>
      <c r="F582" s="38"/>
      <c r="G582" s="38"/>
      <c r="H582" s="38"/>
      <c r="I582" s="38"/>
    </row>
    <row r="583" spans="1:9" x14ac:dyDescent="0.2">
      <c r="A583" s="38"/>
      <c r="B583" s="38"/>
      <c r="C583" s="38"/>
      <c r="D583" s="38"/>
      <c r="E583" s="38"/>
      <c r="F583" s="38"/>
      <c r="G583" s="38"/>
      <c r="H583" s="38"/>
      <c r="I583" s="38"/>
    </row>
    <row r="584" spans="1:9" x14ac:dyDescent="0.2">
      <c r="A584" s="38"/>
      <c r="B584" s="38"/>
      <c r="C584" s="38"/>
      <c r="D584" s="38"/>
      <c r="E584" s="38"/>
      <c r="F584" s="38"/>
      <c r="G584" s="38"/>
      <c r="H584" s="38"/>
      <c r="I584" s="38"/>
    </row>
    <row r="585" spans="1:9" x14ac:dyDescent="0.2">
      <c r="A585" s="38"/>
      <c r="B585" s="38"/>
      <c r="C585" s="38"/>
      <c r="D585" s="38"/>
      <c r="E585" s="38"/>
      <c r="F585" s="38"/>
      <c r="G585" s="38"/>
      <c r="H585" s="38"/>
      <c r="I585" s="38"/>
    </row>
    <row r="586" spans="1:9" x14ac:dyDescent="0.2">
      <c r="A586" s="38"/>
      <c r="B586" s="38"/>
      <c r="C586" s="38"/>
      <c r="D586" s="38"/>
      <c r="E586" s="38"/>
      <c r="F586" s="38"/>
      <c r="G586" s="38"/>
      <c r="H586" s="38"/>
      <c r="I586" s="38"/>
    </row>
    <row r="587" spans="1:9" x14ac:dyDescent="0.2">
      <c r="A587" s="38"/>
      <c r="B587" s="38"/>
      <c r="C587" s="38"/>
      <c r="D587" s="38"/>
      <c r="E587" s="38"/>
      <c r="F587" s="38"/>
      <c r="G587" s="38"/>
      <c r="H587" s="38"/>
      <c r="I587" s="38"/>
    </row>
    <row r="588" spans="1:9" x14ac:dyDescent="0.2">
      <c r="A588" s="38"/>
      <c r="B588" s="38"/>
      <c r="C588" s="38"/>
      <c r="D588" s="38"/>
      <c r="E588" s="38"/>
      <c r="F588" s="38"/>
      <c r="G588" s="38"/>
      <c r="H588" s="38"/>
      <c r="I588" s="38"/>
    </row>
    <row r="589" spans="1:9" x14ac:dyDescent="0.2">
      <c r="A589" s="38"/>
      <c r="B589" s="38"/>
      <c r="C589" s="38"/>
      <c r="D589" s="38"/>
      <c r="E589" s="38"/>
      <c r="F589" s="38"/>
      <c r="G589" s="38"/>
      <c r="H589" s="38"/>
      <c r="I589" s="38"/>
    </row>
    <row r="590" spans="1:9" x14ac:dyDescent="0.2">
      <c r="A590" s="38"/>
      <c r="B590" s="38"/>
      <c r="C590" s="38"/>
      <c r="D590" s="38"/>
      <c r="E590" s="38"/>
      <c r="F590" s="38"/>
      <c r="G590" s="38"/>
      <c r="H590" s="38"/>
      <c r="I590" s="38"/>
    </row>
    <row r="591" spans="1:9" x14ac:dyDescent="0.2">
      <c r="A591" s="38"/>
      <c r="B591" s="38"/>
      <c r="C591" s="38"/>
      <c r="D591" s="38"/>
      <c r="E591" s="38"/>
      <c r="F591" s="38"/>
      <c r="G591" s="38"/>
      <c r="H591" s="38"/>
      <c r="I591" s="38"/>
    </row>
    <row r="592" spans="1:9" x14ac:dyDescent="0.2">
      <c r="A592" s="38"/>
      <c r="B592" s="38"/>
      <c r="C592" s="38"/>
      <c r="D592" s="38"/>
      <c r="E592" s="38"/>
      <c r="F592" s="38"/>
      <c r="G592" s="38"/>
      <c r="H592" s="38"/>
      <c r="I592" s="38"/>
    </row>
    <row r="593" spans="1:9" x14ac:dyDescent="0.2">
      <c r="A593" s="38"/>
      <c r="B593" s="38"/>
      <c r="C593" s="38"/>
      <c r="D593" s="38"/>
      <c r="E593" s="38"/>
      <c r="F593" s="38"/>
      <c r="G593" s="38"/>
      <c r="H593" s="38"/>
      <c r="I593" s="38"/>
    </row>
    <row r="594" spans="1:9" x14ac:dyDescent="0.2">
      <c r="A594" s="38"/>
      <c r="B594" s="38"/>
      <c r="C594" s="38"/>
      <c r="D594" s="38"/>
      <c r="E594" s="38"/>
      <c r="F594" s="38"/>
      <c r="G594" s="38"/>
      <c r="H594" s="38"/>
      <c r="I594" s="38"/>
    </row>
    <row r="595" spans="1:9" x14ac:dyDescent="0.2">
      <c r="A595" s="38"/>
      <c r="B595" s="38"/>
      <c r="C595" s="38"/>
      <c r="D595" s="38"/>
      <c r="E595" s="38"/>
      <c r="F595" s="38"/>
      <c r="G595" s="38"/>
      <c r="H595" s="38"/>
      <c r="I595" s="38"/>
    </row>
    <row r="596" spans="1:9" x14ac:dyDescent="0.2">
      <c r="A596" s="38"/>
      <c r="B596" s="38"/>
      <c r="C596" s="38"/>
      <c r="D596" s="38"/>
      <c r="E596" s="38"/>
      <c r="F596" s="38"/>
      <c r="G596" s="38"/>
      <c r="H596" s="38"/>
      <c r="I596" s="38"/>
    </row>
    <row r="597" spans="1:9" x14ac:dyDescent="0.2">
      <c r="A597" s="38"/>
      <c r="B597" s="38"/>
      <c r="C597" s="38"/>
      <c r="D597" s="38"/>
      <c r="E597" s="38"/>
      <c r="F597" s="38"/>
      <c r="G597" s="38"/>
      <c r="H597" s="38"/>
      <c r="I597" s="38"/>
    </row>
    <row r="598" spans="1:9" x14ac:dyDescent="0.2">
      <c r="A598" s="38"/>
      <c r="B598" s="38"/>
      <c r="C598" s="38"/>
      <c r="D598" s="38"/>
      <c r="E598" s="38"/>
      <c r="F598" s="38"/>
      <c r="G598" s="38"/>
      <c r="H598" s="38"/>
      <c r="I598" s="38"/>
    </row>
    <row r="599" spans="1:9" x14ac:dyDescent="0.2">
      <c r="A599" s="38"/>
      <c r="B599" s="38"/>
      <c r="C599" s="38"/>
      <c r="D599" s="38"/>
      <c r="E599" s="38"/>
      <c r="F599" s="38"/>
      <c r="G599" s="38"/>
      <c r="H599" s="38"/>
      <c r="I599" s="38"/>
    </row>
    <row r="600" spans="1:9" x14ac:dyDescent="0.2">
      <c r="A600" s="38"/>
      <c r="B600" s="38"/>
      <c r="C600" s="38"/>
      <c r="D600" s="38"/>
      <c r="E600" s="38"/>
      <c r="F600" s="38"/>
      <c r="G600" s="38"/>
      <c r="H600" s="38"/>
      <c r="I600" s="38"/>
    </row>
    <row r="601" spans="1:9" x14ac:dyDescent="0.2">
      <c r="A601" s="38"/>
      <c r="B601" s="38"/>
      <c r="C601" s="38"/>
      <c r="D601" s="38"/>
      <c r="E601" s="38"/>
      <c r="F601" s="38"/>
      <c r="G601" s="38"/>
      <c r="H601" s="38"/>
      <c r="I601" s="38"/>
    </row>
    <row r="602" spans="1:9" x14ac:dyDescent="0.2">
      <c r="A602" s="38"/>
      <c r="B602" s="38"/>
      <c r="C602" s="38"/>
      <c r="D602" s="38"/>
      <c r="E602" s="38"/>
      <c r="F602" s="38"/>
      <c r="G602" s="38"/>
      <c r="H602" s="38"/>
      <c r="I602" s="38"/>
    </row>
    <row r="603" spans="1:9" x14ac:dyDescent="0.2">
      <c r="A603" s="38"/>
      <c r="B603" s="38"/>
      <c r="C603" s="38"/>
      <c r="D603" s="38"/>
      <c r="E603" s="38"/>
      <c r="F603" s="38"/>
      <c r="G603" s="38"/>
      <c r="H603" s="38"/>
      <c r="I603" s="38"/>
    </row>
    <row r="604" spans="1:9" x14ac:dyDescent="0.2">
      <c r="A604" s="38"/>
      <c r="B604" s="38"/>
      <c r="C604" s="38"/>
      <c r="D604" s="38"/>
      <c r="E604" s="38"/>
      <c r="F604" s="38"/>
      <c r="G604" s="38"/>
      <c r="H604" s="38"/>
      <c r="I604" s="38"/>
    </row>
    <row r="605" spans="1:9" x14ac:dyDescent="0.2">
      <c r="A605" s="38"/>
      <c r="B605" s="38"/>
      <c r="C605" s="38"/>
      <c r="D605" s="38"/>
      <c r="E605" s="38"/>
      <c r="F605" s="38"/>
      <c r="G605" s="38"/>
      <c r="H605" s="38"/>
      <c r="I605" s="38"/>
    </row>
    <row r="606" spans="1:9" x14ac:dyDescent="0.2">
      <c r="A606" s="38"/>
      <c r="B606" s="38"/>
      <c r="C606" s="38"/>
      <c r="D606" s="38"/>
      <c r="E606" s="38"/>
      <c r="F606" s="38"/>
      <c r="G606" s="38"/>
      <c r="H606" s="38"/>
      <c r="I606" s="38"/>
    </row>
    <row r="607" spans="1:9" x14ac:dyDescent="0.2">
      <c r="A607" s="38"/>
      <c r="B607" s="38"/>
      <c r="C607" s="38"/>
      <c r="D607" s="38"/>
      <c r="E607" s="38"/>
      <c r="F607" s="38"/>
      <c r="G607" s="38"/>
      <c r="H607" s="38"/>
      <c r="I607" s="38"/>
    </row>
    <row r="608" spans="1:9" x14ac:dyDescent="0.2">
      <c r="A608" s="38"/>
      <c r="B608" s="38"/>
      <c r="C608" s="38"/>
      <c r="D608" s="38"/>
      <c r="E608" s="38"/>
      <c r="F608" s="38"/>
      <c r="G608" s="38"/>
      <c r="H608" s="38"/>
      <c r="I608" s="38"/>
    </row>
    <row r="609" spans="1:9" x14ac:dyDescent="0.2">
      <c r="A609" s="38"/>
      <c r="B609" s="38"/>
      <c r="C609" s="38"/>
      <c r="D609" s="38"/>
      <c r="E609" s="38"/>
      <c r="F609" s="38"/>
      <c r="G609" s="38"/>
      <c r="H609" s="38"/>
      <c r="I609" s="38"/>
    </row>
    <row r="610" spans="1:9" x14ac:dyDescent="0.2">
      <c r="A610" s="38"/>
      <c r="B610" s="38"/>
      <c r="C610" s="38"/>
      <c r="D610" s="38"/>
      <c r="E610" s="38"/>
      <c r="F610" s="38"/>
      <c r="G610" s="38"/>
      <c r="H610" s="38"/>
      <c r="I610" s="38"/>
    </row>
    <row r="611" spans="1:9" x14ac:dyDescent="0.2">
      <c r="A611" s="38"/>
      <c r="B611" s="38"/>
      <c r="C611" s="38"/>
      <c r="D611" s="38"/>
      <c r="E611" s="38"/>
      <c r="F611" s="38"/>
      <c r="G611" s="38"/>
      <c r="H611" s="38"/>
      <c r="I611" s="38"/>
    </row>
    <row r="612" spans="1:9" x14ac:dyDescent="0.2">
      <c r="A612" s="38"/>
      <c r="B612" s="38"/>
      <c r="C612" s="38"/>
      <c r="D612" s="38"/>
      <c r="E612" s="38"/>
      <c r="F612" s="38"/>
      <c r="G612" s="38"/>
      <c r="H612" s="38"/>
      <c r="I612" s="38"/>
    </row>
    <row r="613" spans="1:9" x14ac:dyDescent="0.2">
      <c r="A613" s="38"/>
      <c r="B613" s="38"/>
      <c r="C613" s="38"/>
      <c r="D613" s="38"/>
      <c r="E613" s="38"/>
      <c r="F613" s="38"/>
      <c r="G613" s="38"/>
      <c r="H613" s="38"/>
      <c r="I613" s="38"/>
    </row>
    <row r="614" spans="1:9" x14ac:dyDescent="0.2">
      <c r="A614" s="38"/>
      <c r="B614" s="38"/>
      <c r="C614" s="38"/>
      <c r="D614" s="38"/>
      <c r="E614" s="38"/>
      <c r="F614" s="38"/>
      <c r="G614" s="38"/>
      <c r="H614" s="38"/>
      <c r="I614" s="38"/>
    </row>
    <row r="615" spans="1:9" x14ac:dyDescent="0.2">
      <c r="A615" s="38"/>
      <c r="B615" s="38"/>
      <c r="C615" s="38"/>
      <c r="D615" s="38"/>
      <c r="E615" s="38"/>
      <c r="F615" s="38"/>
      <c r="G615" s="38"/>
      <c r="H615" s="38"/>
      <c r="I615" s="38"/>
    </row>
    <row r="616" spans="1:9" x14ac:dyDescent="0.2">
      <c r="A616" s="38"/>
      <c r="B616" s="38"/>
      <c r="C616" s="38"/>
      <c r="D616" s="38"/>
      <c r="E616" s="38"/>
      <c r="F616" s="38"/>
      <c r="G616" s="38"/>
      <c r="H616" s="38"/>
      <c r="I616" s="38"/>
    </row>
    <row r="617" spans="1:9" x14ac:dyDescent="0.2">
      <c r="A617" s="38"/>
      <c r="B617" s="38"/>
      <c r="C617" s="38"/>
      <c r="D617" s="38"/>
      <c r="E617" s="38"/>
      <c r="F617" s="38"/>
      <c r="G617" s="38"/>
      <c r="H617" s="38"/>
      <c r="I617" s="38"/>
    </row>
    <row r="618" spans="1:9" x14ac:dyDescent="0.2">
      <c r="A618" s="38"/>
      <c r="B618" s="38"/>
      <c r="C618" s="38"/>
      <c r="D618" s="38"/>
      <c r="E618" s="38"/>
      <c r="F618" s="38"/>
      <c r="G618" s="38"/>
      <c r="H618" s="38"/>
      <c r="I618" s="38"/>
    </row>
    <row r="619" spans="1:9" x14ac:dyDescent="0.2">
      <c r="A619" s="38"/>
      <c r="B619" s="38"/>
      <c r="C619" s="38"/>
      <c r="D619" s="38"/>
      <c r="E619" s="38"/>
      <c r="F619" s="38"/>
      <c r="G619" s="38"/>
      <c r="H619" s="38"/>
      <c r="I619" s="38"/>
    </row>
    <row r="620" spans="1:9" x14ac:dyDescent="0.2">
      <c r="A620" s="38"/>
      <c r="B620" s="38"/>
      <c r="C620" s="38"/>
      <c r="D620" s="38"/>
      <c r="E620" s="38"/>
      <c r="F620" s="38"/>
      <c r="G620" s="38"/>
      <c r="H620" s="38"/>
      <c r="I620" s="38"/>
    </row>
    <row r="621" spans="1:9" x14ac:dyDescent="0.2">
      <c r="A621" s="38"/>
      <c r="B621" s="38"/>
      <c r="C621" s="38"/>
      <c r="D621" s="38"/>
      <c r="E621" s="38"/>
      <c r="F621" s="38"/>
      <c r="G621" s="38"/>
      <c r="H621" s="38"/>
      <c r="I621" s="38"/>
    </row>
    <row r="622" spans="1:9" x14ac:dyDescent="0.2">
      <c r="A622" s="38"/>
      <c r="B622" s="38"/>
      <c r="C622" s="38"/>
      <c r="D622" s="38"/>
      <c r="E622" s="38"/>
      <c r="F622" s="38"/>
      <c r="G622" s="38"/>
      <c r="H622" s="38"/>
      <c r="I622" s="38"/>
    </row>
    <row r="623" spans="1:9" x14ac:dyDescent="0.2">
      <c r="A623" s="38"/>
      <c r="B623" s="38"/>
      <c r="C623" s="38"/>
      <c r="D623" s="38"/>
      <c r="E623" s="38"/>
      <c r="F623" s="38"/>
      <c r="G623" s="38"/>
      <c r="H623" s="38"/>
      <c r="I623" s="38"/>
    </row>
    <row r="624" spans="1:9" x14ac:dyDescent="0.2">
      <c r="A624" s="38"/>
      <c r="B624" s="38"/>
      <c r="C624" s="38"/>
      <c r="D624" s="38"/>
      <c r="E624" s="38"/>
      <c r="F624" s="38"/>
      <c r="G624" s="38"/>
      <c r="H624" s="38"/>
      <c r="I624" s="38"/>
    </row>
    <row r="625" spans="1:9" x14ac:dyDescent="0.2">
      <c r="A625" s="38"/>
      <c r="B625" s="38"/>
      <c r="C625" s="38"/>
      <c r="D625" s="38"/>
      <c r="E625" s="38"/>
      <c r="F625" s="38"/>
      <c r="G625" s="38"/>
      <c r="H625" s="38"/>
      <c r="I625" s="38"/>
    </row>
    <row r="626" spans="1:9" x14ac:dyDescent="0.2">
      <c r="A626" s="38"/>
      <c r="B626" s="38"/>
      <c r="C626" s="38"/>
      <c r="D626" s="38"/>
      <c r="E626" s="38"/>
      <c r="F626" s="38"/>
      <c r="G626" s="38"/>
      <c r="H626" s="38"/>
      <c r="I626" s="38"/>
    </row>
    <row r="627" spans="1:9" x14ac:dyDescent="0.2">
      <c r="A627" s="38"/>
      <c r="B627" s="38"/>
      <c r="C627" s="38"/>
      <c r="D627" s="38"/>
      <c r="E627" s="38"/>
      <c r="F627" s="38"/>
      <c r="G627" s="38"/>
      <c r="H627" s="38"/>
      <c r="I627" s="38"/>
    </row>
    <row r="628" spans="1:9" x14ac:dyDescent="0.2">
      <c r="A628" s="38"/>
      <c r="B628" s="38"/>
      <c r="C628" s="38"/>
      <c r="D628" s="38"/>
      <c r="E628" s="38"/>
      <c r="F628" s="38"/>
      <c r="G628" s="38"/>
      <c r="H628" s="38"/>
      <c r="I628" s="38"/>
    </row>
    <row r="629" spans="1:9" x14ac:dyDescent="0.2">
      <c r="A629" s="38"/>
      <c r="B629" s="38"/>
      <c r="C629" s="38"/>
      <c r="D629" s="38"/>
      <c r="E629" s="38"/>
      <c r="F629" s="38"/>
      <c r="G629" s="38"/>
      <c r="H629" s="38"/>
      <c r="I629" s="38"/>
    </row>
    <row r="630" spans="1:9" x14ac:dyDescent="0.2">
      <c r="A630" s="38"/>
      <c r="B630" s="38"/>
      <c r="C630" s="38"/>
      <c r="D630" s="38"/>
      <c r="E630" s="38"/>
      <c r="F630" s="38"/>
      <c r="G630" s="38"/>
      <c r="H630" s="38"/>
      <c r="I630" s="38"/>
    </row>
    <row r="631" spans="1:9" x14ac:dyDescent="0.2">
      <c r="A631" s="38"/>
      <c r="B631" s="38"/>
      <c r="C631" s="38"/>
      <c r="D631" s="38"/>
      <c r="E631" s="38"/>
      <c r="F631" s="38"/>
      <c r="G631" s="38"/>
      <c r="H631" s="38"/>
      <c r="I631" s="38"/>
    </row>
    <row r="632" spans="1:9" x14ac:dyDescent="0.2">
      <c r="A632" s="38"/>
      <c r="B632" s="38"/>
      <c r="C632" s="38"/>
      <c r="D632" s="38"/>
      <c r="E632" s="38"/>
      <c r="F632" s="38"/>
      <c r="G632" s="38"/>
      <c r="H632" s="38"/>
      <c r="I632" s="38"/>
    </row>
    <row r="633" spans="1:9" x14ac:dyDescent="0.2">
      <c r="A633" s="38"/>
      <c r="B633" s="38"/>
      <c r="C633" s="38"/>
      <c r="D633" s="38"/>
      <c r="E633" s="38"/>
      <c r="F633" s="38"/>
      <c r="G633" s="38"/>
      <c r="H633" s="38"/>
      <c r="I633" s="38"/>
    </row>
    <row r="634" spans="1:9" x14ac:dyDescent="0.2">
      <c r="A634" s="38"/>
      <c r="B634" s="38"/>
      <c r="C634" s="38"/>
      <c r="D634" s="38"/>
      <c r="E634" s="38"/>
      <c r="F634" s="38"/>
      <c r="G634" s="38"/>
      <c r="H634" s="38"/>
      <c r="I634" s="38"/>
    </row>
    <row r="635" spans="1:9" x14ac:dyDescent="0.2">
      <c r="A635" s="38"/>
      <c r="B635" s="38"/>
      <c r="C635" s="38"/>
      <c r="D635" s="38"/>
      <c r="E635" s="38"/>
      <c r="F635" s="38"/>
      <c r="G635" s="38"/>
      <c r="H635" s="38"/>
      <c r="I635" s="38"/>
    </row>
    <row r="636" spans="1:9" x14ac:dyDescent="0.2">
      <c r="A636" s="38"/>
      <c r="B636" s="38"/>
      <c r="C636" s="38"/>
      <c r="D636" s="38"/>
      <c r="E636" s="38"/>
      <c r="F636" s="38"/>
      <c r="G636" s="38"/>
      <c r="H636" s="38"/>
      <c r="I636" s="38"/>
    </row>
    <row r="637" spans="1:9" x14ac:dyDescent="0.2">
      <c r="A637" s="38"/>
      <c r="B637" s="38"/>
      <c r="C637" s="38"/>
      <c r="D637" s="38"/>
      <c r="E637" s="38"/>
      <c r="F637" s="38"/>
      <c r="G637" s="38"/>
      <c r="H637" s="38"/>
      <c r="I637" s="38"/>
    </row>
    <row r="638" spans="1:9" x14ac:dyDescent="0.2">
      <c r="A638" s="38"/>
      <c r="B638" s="38"/>
      <c r="C638" s="38"/>
      <c r="D638" s="38"/>
      <c r="E638" s="38"/>
      <c r="F638" s="38"/>
      <c r="G638" s="38"/>
      <c r="H638" s="38"/>
      <c r="I638" s="38"/>
    </row>
    <row r="639" spans="1:9" x14ac:dyDescent="0.2">
      <c r="A639" s="38"/>
      <c r="B639" s="38"/>
      <c r="C639" s="38"/>
      <c r="D639" s="38"/>
      <c r="E639" s="38"/>
      <c r="F639" s="38"/>
      <c r="G639" s="38"/>
      <c r="H639" s="38"/>
      <c r="I639" s="38"/>
    </row>
    <row r="640" spans="1:9" x14ac:dyDescent="0.2">
      <c r="A640" s="38"/>
      <c r="B640" s="38"/>
      <c r="C640" s="38"/>
      <c r="D640" s="38"/>
      <c r="E640" s="38"/>
      <c r="F640" s="38"/>
      <c r="G640" s="38"/>
      <c r="H640" s="38"/>
      <c r="I640" s="38"/>
    </row>
    <row r="641" spans="1:9" x14ac:dyDescent="0.2">
      <c r="A641" s="38"/>
      <c r="B641" s="38"/>
      <c r="C641" s="38"/>
      <c r="D641" s="38"/>
      <c r="E641" s="38"/>
      <c r="F641" s="38"/>
      <c r="G641" s="38"/>
      <c r="H641" s="38"/>
      <c r="I641" s="38"/>
    </row>
    <row r="642" spans="1:9" x14ac:dyDescent="0.2">
      <c r="A642" s="38"/>
      <c r="B642" s="38"/>
      <c r="C642" s="38"/>
      <c r="D642" s="38"/>
      <c r="E642" s="38"/>
      <c r="F642" s="38"/>
      <c r="G642" s="38"/>
      <c r="H642" s="38"/>
      <c r="I642" s="38"/>
    </row>
    <row r="643" spans="1:9" x14ac:dyDescent="0.2">
      <c r="A643" s="38"/>
      <c r="B643" s="38"/>
      <c r="C643" s="38"/>
      <c r="D643" s="38"/>
      <c r="E643" s="38"/>
      <c r="F643" s="38"/>
      <c r="G643" s="38"/>
      <c r="H643" s="38"/>
      <c r="I643" s="38"/>
    </row>
    <row r="644" spans="1:9" x14ac:dyDescent="0.2">
      <c r="A644" s="38"/>
      <c r="B644" s="38"/>
      <c r="C644" s="38"/>
      <c r="D644" s="38"/>
      <c r="E644" s="38"/>
      <c r="F644" s="38"/>
      <c r="G644" s="38"/>
      <c r="H644" s="38"/>
      <c r="I644" s="38"/>
    </row>
    <row r="645" spans="1:9" x14ac:dyDescent="0.2">
      <c r="A645" s="38"/>
      <c r="B645" s="38"/>
      <c r="C645" s="38"/>
      <c r="D645" s="38"/>
      <c r="E645" s="38"/>
      <c r="F645" s="38"/>
      <c r="G645" s="38"/>
      <c r="H645" s="38"/>
      <c r="I645" s="38"/>
    </row>
    <row r="646" spans="1:9" x14ac:dyDescent="0.2">
      <c r="A646" s="38"/>
      <c r="B646" s="38"/>
      <c r="C646" s="38"/>
      <c r="D646" s="38"/>
      <c r="E646" s="38"/>
      <c r="F646" s="38"/>
      <c r="G646" s="38"/>
      <c r="H646" s="38"/>
      <c r="I646" s="38"/>
    </row>
    <row r="647" spans="1:9" x14ac:dyDescent="0.2">
      <c r="A647" s="38"/>
      <c r="B647" s="38"/>
      <c r="C647" s="38"/>
      <c r="D647" s="38"/>
      <c r="E647" s="38"/>
      <c r="F647" s="38"/>
      <c r="G647" s="38"/>
      <c r="H647" s="38"/>
      <c r="I647" s="38"/>
    </row>
    <row r="648" spans="1:9" x14ac:dyDescent="0.2">
      <c r="A648" s="38"/>
      <c r="B648" s="38"/>
      <c r="C648" s="38"/>
      <c r="D648" s="38"/>
      <c r="E648" s="38"/>
      <c r="F648" s="38"/>
      <c r="G648" s="38"/>
      <c r="H648" s="38"/>
      <c r="I648" s="38"/>
    </row>
    <row r="649" spans="1:9" x14ac:dyDescent="0.2">
      <c r="A649" s="38"/>
      <c r="B649" s="38"/>
      <c r="C649" s="38"/>
      <c r="D649" s="38"/>
      <c r="E649" s="38"/>
      <c r="F649" s="38"/>
      <c r="G649" s="38"/>
      <c r="H649" s="38"/>
      <c r="I649" s="38"/>
    </row>
    <row r="650" spans="1:9" x14ac:dyDescent="0.2">
      <c r="A650" s="38"/>
      <c r="B650" s="38"/>
      <c r="C650" s="38"/>
      <c r="D650" s="38"/>
      <c r="E650" s="38"/>
      <c r="F650" s="38"/>
      <c r="G650" s="38"/>
      <c r="H650" s="38"/>
      <c r="I650" s="38"/>
    </row>
    <row r="651" spans="1:9" x14ac:dyDescent="0.2">
      <c r="A651" s="38"/>
      <c r="B651" s="38"/>
      <c r="C651" s="38"/>
      <c r="D651" s="38"/>
      <c r="E651" s="38"/>
      <c r="F651" s="38"/>
      <c r="G651" s="38"/>
      <c r="H651" s="38"/>
      <c r="I651" s="38"/>
    </row>
    <row r="652" spans="1:9" x14ac:dyDescent="0.2">
      <c r="A652" s="38"/>
      <c r="B652" s="38"/>
      <c r="C652" s="38"/>
      <c r="D652" s="38"/>
      <c r="E652" s="38"/>
      <c r="F652" s="38"/>
      <c r="G652" s="38"/>
      <c r="H652" s="38"/>
      <c r="I652" s="38"/>
    </row>
    <row r="653" spans="1:9" x14ac:dyDescent="0.2">
      <c r="A653" s="38"/>
      <c r="B653" s="38"/>
      <c r="C653" s="38"/>
      <c r="D653" s="38"/>
      <c r="E653" s="38"/>
      <c r="F653" s="38"/>
      <c r="G653" s="38"/>
      <c r="H653" s="38"/>
      <c r="I653" s="38"/>
    </row>
    <row r="654" spans="1:9" x14ac:dyDescent="0.2">
      <c r="A654" s="38"/>
      <c r="B654" s="38"/>
      <c r="C654" s="38"/>
      <c r="D654" s="38"/>
      <c r="E654" s="38"/>
      <c r="F654" s="38"/>
      <c r="G654" s="38"/>
      <c r="H654" s="38"/>
      <c r="I654" s="38"/>
    </row>
    <row r="655" spans="1:9" x14ac:dyDescent="0.2">
      <c r="A655" s="38"/>
      <c r="B655" s="38"/>
      <c r="C655" s="38"/>
      <c r="D655" s="38"/>
      <c r="E655" s="38"/>
      <c r="F655" s="38"/>
      <c r="G655" s="38"/>
      <c r="H655" s="38"/>
      <c r="I655" s="38"/>
    </row>
    <row r="656" spans="1:9" x14ac:dyDescent="0.2">
      <c r="A656" s="38"/>
      <c r="B656" s="38"/>
      <c r="C656" s="38"/>
      <c r="D656" s="38"/>
      <c r="E656" s="38"/>
      <c r="F656" s="38"/>
      <c r="G656" s="38"/>
      <c r="H656" s="38"/>
      <c r="I656" s="38"/>
    </row>
    <row r="657" spans="1:9" x14ac:dyDescent="0.2">
      <c r="A657" s="38"/>
      <c r="B657" s="38"/>
      <c r="C657" s="38"/>
      <c r="D657" s="38"/>
      <c r="E657" s="38"/>
      <c r="F657" s="38"/>
      <c r="G657" s="38"/>
      <c r="H657" s="38"/>
      <c r="I657" s="38"/>
    </row>
    <row r="658" spans="1:9" x14ac:dyDescent="0.2">
      <c r="A658" s="38"/>
      <c r="B658" s="38"/>
      <c r="C658" s="38"/>
      <c r="D658" s="38"/>
      <c r="E658" s="38"/>
      <c r="F658" s="38"/>
      <c r="G658" s="38"/>
      <c r="H658" s="38"/>
      <c r="I658" s="38"/>
    </row>
    <row r="659" spans="1:9" x14ac:dyDescent="0.2">
      <c r="A659" s="38"/>
      <c r="B659" s="38"/>
      <c r="C659" s="38"/>
      <c r="D659" s="38"/>
      <c r="E659" s="38"/>
      <c r="F659" s="38"/>
      <c r="G659" s="38"/>
      <c r="H659" s="38"/>
      <c r="I659" s="38"/>
    </row>
    <row r="660" spans="1:9" x14ac:dyDescent="0.2">
      <c r="A660" s="38"/>
      <c r="B660" s="38"/>
      <c r="C660" s="38"/>
      <c r="D660" s="38"/>
      <c r="E660" s="38"/>
      <c r="F660" s="38"/>
      <c r="G660" s="38"/>
      <c r="H660" s="38"/>
      <c r="I660" s="38"/>
    </row>
    <row r="661" spans="1:9" x14ac:dyDescent="0.2">
      <c r="A661" s="38"/>
      <c r="B661" s="38"/>
      <c r="C661" s="38"/>
      <c r="D661" s="38"/>
      <c r="E661" s="38"/>
      <c r="F661" s="38"/>
      <c r="G661" s="38"/>
      <c r="H661" s="38"/>
      <c r="I661" s="38"/>
    </row>
    <row r="662" spans="1:9" x14ac:dyDescent="0.2">
      <c r="A662" s="38"/>
      <c r="B662" s="38"/>
      <c r="C662" s="38"/>
      <c r="D662" s="38"/>
      <c r="E662" s="38"/>
      <c r="F662" s="38"/>
      <c r="G662" s="38"/>
      <c r="H662" s="38"/>
      <c r="I662" s="38"/>
    </row>
    <row r="663" spans="1:9" x14ac:dyDescent="0.2">
      <c r="A663" s="38"/>
      <c r="B663" s="38"/>
      <c r="C663" s="38"/>
      <c r="D663" s="38"/>
      <c r="E663" s="38"/>
      <c r="F663" s="38"/>
      <c r="G663" s="38"/>
      <c r="H663" s="38"/>
      <c r="I663" s="38"/>
    </row>
    <row r="664" spans="1:9" x14ac:dyDescent="0.2">
      <c r="A664" s="38"/>
      <c r="B664" s="38"/>
      <c r="C664" s="38"/>
      <c r="D664" s="38"/>
      <c r="E664" s="38"/>
      <c r="F664" s="38"/>
      <c r="G664" s="38"/>
      <c r="H664" s="38"/>
      <c r="I664" s="38"/>
    </row>
    <row r="665" spans="1:9" x14ac:dyDescent="0.2">
      <c r="A665" s="38"/>
      <c r="B665" s="38"/>
      <c r="C665" s="38"/>
      <c r="D665" s="38"/>
      <c r="E665" s="38"/>
      <c r="F665" s="38"/>
      <c r="G665" s="38"/>
      <c r="H665" s="38"/>
      <c r="I665" s="38"/>
    </row>
    <row r="666" spans="1:9" x14ac:dyDescent="0.2">
      <c r="A666" s="38"/>
      <c r="B666" s="38"/>
      <c r="C666" s="38"/>
      <c r="D666" s="38"/>
      <c r="E666" s="38"/>
      <c r="F666" s="38"/>
      <c r="G666" s="38"/>
      <c r="H666" s="38"/>
      <c r="I666" s="38"/>
    </row>
    <row r="667" spans="1:9" x14ac:dyDescent="0.2">
      <c r="A667" s="38"/>
      <c r="B667" s="38"/>
      <c r="C667" s="38"/>
      <c r="D667" s="38"/>
      <c r="E667" s="38"/>
      <c r="F667" s="38"/>
      <c r="G667" s="38"/>
      <c r="H667" s="38"/>
      <c r="I667" s="38"/>
    </row>
    <row r="668" spans="1:9" x14ac:dyDescent="0.2">
      <c r="A668" s="38"/>
      <c r="B668" s="38"/>
      <c r="C668" s="38"/>
      <c r="D668" s="38"/>
      <c r="E668" s="38"/>
      <c r="F668" s="38"/>
      <c r="G668" s="38"/>
      <c r="H668" s="38"/>
      <c r="I668" s="38"/>
    </row>
    <row r="669" spans="1:9" x14ac:dyDescent="0.2">
      <c r="A669" s="38"/>
      <c r="B669" s="38"/>
      <c r="C669" s="38"/>
      <c r="D669" s="38"/>
      <c r="E669" s="38"/>
      <c r="F669" s="38"/>
      <c r="G669" s="38"/>
      <c r="H669" s="38"/>
      <c r="I669" s="38"/>
    </row>
    <row r="670" spans="1:9" x14ac:dyDescent="0.2">
      <c r="A670" s="38"/>
      <c r="B670" s="38"/>
      <c r="C670" s="38"/>
      <c r="D670" s="38"/>
      <c r="E670" s="38"/>
      <c r="F670" s="38"/>
      <c r="G670" s="38"/>
      <c r="H670" s="38"/>
      <c r="I670" s="38"/>
    </row>
    <row r="671" spans="1:9" x14ac:dyDescent="0.2">
      <c r="A671" s="38"/>
      <c r="B671" s="38"/>
      <c r="C671" s="38"/>
      <c r="D671" s="38"/>
      <c r="E671" s="38"/>
      <c r="F671" s="38"/>
      <c r="G671" s="38"/>
      <c r="H671" s="38"/>
      <c r="I671" s="38"/>
    </row>
    <row r="672" spans="1:9" x14ac:dyDescent="0.2">
      <c r="A672" s="38"/>
      <c r="B672" s="38"/>
      <c r="C672" s="38"/>
      <c r="D672" s="38"/>
      <c r="E672" s="38"/>
      <c r="F672" s="38"/>
      <c r="G672" s="38"/>
      <c r="H672" s="38"/>
      <c r="I672" s="38"/>
    </row>
    <row r="673" spans="1:9" x14ac:dyDescent="0.2">
      <c r="A673" s="38"/>
      <c r="B673" s="38"/>
      <c r="C673" s="38"/>
      <c r="D673" s="38"/>
      <c r="E673" s="38"/>
      <c r="F673" s="38"/>
      <c r="G673" s="38"/>
      <c r="H673" s="38"/>
      <c r="I673" s="38"/>
    </row>
    <row r="674" spans="1:9" x14ac:dyDescent="0.2">
      <c r="A674" s="38"/>
      <c r="B674" s="38"/>
      <c r="C674" s="38"/>
      <c r="D674" s="38"/>
      <c r="E674" s="38"/>
      <c r="F674" s="38"/>
      <c r="G674" s="38"/>
      <c r="H674" s="38"/>
      <c r="I674" s="38"/>
    </row>
    <row r="675" spans="1:9" x14ac:dyDescent="0.2">
      <c r="A675" s="38"/>
      <c r="B675" s="38"/>
      <c r="C675" s="38"/>
      <c r="D675" s="38"/>
      <c r="E675" s="38"/>
      <c r="F675" s="38"/>
      <c r="G675" s="38"/>
      <c r="H675" s="38"/>
      <c r="I675" s="38"/>
    </row>
    <row r="676" spans="1:9" x14ac:dyDescent="0.2">
      <c r="A676" s="38"/>
      <c r="B676" s="38"/>
      <c r="C676" s="38"/>
      <c r="D676" s="38"/>
      <c r="E676" s="38"/>
      <c r="F676" s="38"/>
      <c r="G676" s="38"/>
      <c r="H676" s="38"/>
      <c r="I676" s="38"/>
    </row>
    <row r="677" spans="1:9" x14ac:dyDescent="0.2">
      <c r="A677" s="38"/>
      <c r="B677" s="38"/>
      <c r="C677" s="38"/>
      <c r="D677" s="38"/>
      <c r="E677" s="38"/>
      <c r="F677" s="38"/>
      <c r="G677" s="38"/>
      <c r="H677" s="38"/>
      <c r="I677" s="38"/>
    </row>
    <row r="678" spans="1:9" x14ac:dyDescent="0.2">
      <c r="A678" s="38"/>
      <c r="B678" s="38"/>
      <c r="C678" s="38"/>
      <c r="D678" s="38"/>
      <c r="E678" s="38"/>
      <c r="F678" s="38"/>
      <c r="G678" s="38"/>
      <c r="H678" s="38"/>
      <c r="I678" s="38"/>
    </row>
    <row r="679" spans="1:9" x14ac:dyDescent="0.2">
      <c r="A679" s="38"/>
      <c r="B679" s="38"/>
      <c r="C679" s="38"/>
      <c r="D679" s="38"/>
      <c r="E679" s="38"/>
      <c r="F679" s="38"/>
      <c r="G679" s="38"/>
      <c r="H679" s="38"/>
      <c r="I679" s="38"/>
    </row>
    <row r="680" spans="1:9" x14ac:dyDescent="0.2">
      <c r="A680" s="38"/>
      <c r="B680" s="38"/>
      <c r="C680" s="38"/>
      <c r="D680" s="38"/>
      <c r="E680" s="38"/>
      <c r="F680" s="38"/>
      <c r="G680" s="38"/>
      <c r="H680" s="38"/>
      <c r="I680" s="38"/>
    </row>
    <row r="681" spans="1:9" x14ac:dyDescent="0.2">
      <c r="A681" s="38"/>
      <c r="B681" s="38"/>
      <c r="C681" s="38"/>
      <c r="D681" s="38"/>
      <c r="E681" s="38"/>
      <c r="F681" s="38"/>
      <c r="G681" s="38"/>
      <c r="H681" s="38"/>
      <c r="I681" s="38"/>
    </row>
    <row r="682" spans="1:9" x14ac:dyDescent="0.2">
      <c r="A682" s="38"/>
      <c r="B682" s="38"/>
      <c r="C682" s="38"/>
      <c r="D682" s="38"/>
      <c r="E682" s="38"/>
      <c r="F682" s="38"/>
      <c r="G682" s="38"/>
      <c r="H682" s="38"/>
      <c r="I682" s="38"/>
    </row>
    <row r="683" spans="1:9" x14ac:dyDescent="0.2">
      <c r="A683" s="38"/>
      <c r="B683" s="38"/>
      <c r="C683" s="38"/>
      <c r="D683" s="38"/>
      <c r="E683" s="38"/>
      <c r="F683" s="38"/>
      <c r="G683" s="38"/>
      <c r="H683" s="38"/>
      <c r="I683" s="38"/>
    </row>
    <row r="684" spans="1:9" x14ac:dyDescent="0.2">
      <c r="A684" s="38"/>
      <c r="B684" s="38"/>
      <c r="C684" s="38"/>
      <c r="D684" s="38"/>
      <c r="E684" s="38"/>
      <c r="F684" s="38"/>
      <c r="G684" s="38"/>
      <c r="H684" s="38"/>
      <c r="I684" s="38"/>
    </row>
    <row r="685" spans="1:9" x14ac:dyDescent="0.2">
      <c r="A685" s="38"/>
      <c r="B685" s="38"/>
      <c r="C685" s="38"/>
      <c r="D685" s="38"/>
      <c r="E685" s="38"/>
      <c r="F685" s="38"/>
      <c r="G685" s="38"/>
      <c r="H685" s="38"/>
      <c r="I685" s="38"/>
    </row>
    <row r="686" spans="1:9" x14ac:dyDescent="0.2">
      <c r="A686" s="38"/>
      <c r="B686" s="38"/>
      <c r="C686" s="38"/>
      <c r="D686" s="38"/>
      <c r="E686" s="38"/>
      <c r="F686" s="38"/>
      <c r="G686" s="38"/>
      <c r="H686" s="38"/>
      <c r="I686" s="38"/>
    </row>
    <row r="687" spans="1:9" x14ac:dyDescent="0.2">
      <c r="A687" s="38"/>
      <c r="B687" s="38"/>
      <c r="C687" s="38"/>
      <c r="D687" s="38"/>
      <c r="E687" s="38"/>
      <c r="F687" s="38"/>
      <c r="G687" s="38"/>
      <c r="H687" s="38"/>
      <c r="I687" s="38"/>
    </row>
    <row r="688" spans="1:9" x14ac:dyDescent="0.2">
      <c r="A688" s="38"/>
      <c r="B688" s="38"/>
      <c r="C688" s="38"/>
      <c r="D688" s="38"/>
      <c r="E688" s="38"/>
      <c r="F688" s="38"/>
      <c r="G688" s="38"/>
      <c r="H688" s="38"/>
      <c r="I688" s="38"/>
    </row>
    <row r="689" spans="1:9" x14ac:dyDescent="0.2">
      <c r="A689" s="38"/>
      <c r="B689" s="38"/>
      <c r="C689" s="38"/>
      <c r="D689" s="38"/>
      <c r="E689" s="38"/>
      <c r="F689" s="38"/>
      <c r="G689" s="38"/>
      <c r="H689" s="38"/>
      <c r="I689" s="38"/>
    </row>
    <row r="690" spans="1:9" x14ac:dyDescent="0.2">
      <c r="A690" s="38"/>
      <c r="B690" s="38"/>
      <c r="C690" s="38"/>
      <c r="D690" s="38"/>
      <c r="E690" s="38"/>
      <c r="F690" s="38"/>
      <c r="G690" s="38"/>
      <c r="H690" s="38"/>
      <c r="I690" s="38"/>
    </row>
    <row r="691" spans="1:9" x14ac:dyDescent="0.2">
      <c r="A691" s="38"/>
      <c r="B691" s="38"/>
      <c r="C691" s="38"/>
      <c r="D691" s="38"/>
      <c r="E691" s="38"/>
      <c r="F691" s="38"/>
      <c r="G691" s="38"/>
      <c r="H691" s="38"/>
      <c r="I691" s="38"/>
    </row>
    <row r="692" spans="1:9" x14ac:dyDescent="0.2">
      <c r="A692" s="38"/>
      <c r="B692" s="38"/>
      <c r="C692" s="38"/>
      <c r="D692" s="38"/>
      <c r="E692" s="38"/>
      <c r="F692" s="38"/>
      <c r="G692" s="38"/>
      <c r="H692" s="38"/>
      <c r="I692" s="38"/>
    </row>
    <row r="693" spans="1:9" x14ac:dyDescent="0.2">
      <c r="A693" s="38"/>
      <c r="B693" s="38"/>
      <c r="C693" s="38"/>
      <c r="D693" s="38"/>
      <c r="E693" s="38"/>
      <c r="F693" s="38"/>
      <c r="G693" s="38"/>
      <c r="H693" s="38"/>
      <c r="I693" s="38"/>
    </row>
    <row r="694" spans="1:9" x14ac:dyDescent="0.2">
      <c r="A694" s="38"/>
      <c r="B694" s="38"/>
      <c r="C694" s="38"/>
      <c r="D694" s="38"/>
      <c r="E694" s="38"/>
      <c r="F694" s="38"/>
      <c r="G694" s="38"/>
      <c r="H694" s="38"/>
      <c r="I694" s="38"/>
    </row>
    <row r="695" spans="1:9" x14ac:dyDescent="0.2">
      <c r="A695" s="38"/>
      <c r="B695" s="38"/>
      <c r="C695" s="38"/>
      <c r="D695" s="38"/>
      <c r="E695" s="38"/>
      <c r="F695" s="38"/>
      <c r="G695" s="38"/>
      <c r="H695" s="38"/>
      <c r="I695" s="38"/>
    </row>
    <row r="696" spans="1:9" x14ac:dyDescent="0.2">
      <c r="A696" s="38"/>
      <c r="B696" s="38"/>
      <c r="C696" s="38"/>
      <c r="D696" s="38"/>
      <c r="E696" s="38"/>
      <c r="F696" s="38"/>
      <c r="G696" s="38"/>
      <c r="H696" s="38"/>
      <c r="I696" s="38"/>
    </row>
    <row r="697" spans="1:9" x14ac:dyDescent="0.2">
      <c r="A697" s="38"/>
      <c r="B697" s="38"/>
      <c r="C697" s="38"/>
      <c r="D697" s="38"/>
      <c r="E697" s="38"/>
      <c r="F697" s="38"/>
      <c r="G697" s="38"/>
      <c r="H697" s="38"/>
      <c r="I697" s="38"/>
    </row>
    <row r="698" spans="1:9" x14ac:dyDescent="0.2">
      <c r="A698" s="38"/>
      <c r="B698" s="38"/>
      <c r="C698" s="38"/>
      <c r="D698" s="38"/>
      <c r="E698" s="38"/>
      <c r="F698" s="38"/>
      <c r="G698" s="38"/>
      <c r="H698" s="38"/>
      <c r="I698" s="38"/>
    </row>
    <row r="699" spans="1:9" x14ac:dyDescent="0.2">
      <c r="A699" s="38"/>
      <c r="B699" s="38"/>
      <c r="C699" s="38"/>
      <c r="D699" s="38"/>
      <c r="E699" s="38"/>
      <c r="F699" s="38"/>
      <c r="G699" s="38"/>
      <c r="H699" s="38"/>
      <c r="I699" s="38"/>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K46"/>
  <sheetViews>
    <sheetView showGridLines="0" zoomScale="115" zoomScaleNormal="115" zoomScalePageLayoutView="115" workbookViewId="0">
      <selection activeCell="L22" sqref="L22"/>
    </sheetView>
  </sheetViews>
  <sheetFormatPr baseColWidth="10" defaultColWidth="8.83203125" defaultRowHeight="15" x14ac:dyDescent="0.2"/>
  <cols>
    <col min="1" max="1" width="3.6640625" style="20" customWidth="1"/>
    <col min="2" max="2" width="15.5" style="20" customWidth="1"/>
    <col min="3" max="3" width="11" style="20" customWidth="1"/>
    <col min="4" max="4" width="1.5" style="20" customWidth="1"/>
    <col min="5" max="6" width="12.83203125" style="20" customWidth="1"/>
    <col min="7" max="7" width="8.33203125" style="20" bestFit="1" customWidth="1"/>
    <col min="8" max="8" width="16.6640625" style="20" customWidth="1"/>
    <col min="9" max="16384" width="8.83203125" style="20"/>
  </cols>
  <sheetData>
    <row r="2" spans="1:8" ht="36" customHeight="1" x14ac:dyDescent="0.2">
      <c r="A2" s="147">
        <v>1</v>
      </c>
      <c r="B2" s="799" t="s">
        <v>365</v>
      </c>
      <c r="C2" s="799"/>
      <c r="D2" s="799"/>
      <c r="E2" s="799"/>
      <c r="F2" s="799"/>
    </row>
    <row r="4" spans="1:8" ht="16" thickBot="1" x14ac:dyDescent="0.25"/>
    <row r="5" spans="1:8" ht="16" thickBot="1" x14ac:dyDescent="0.25">
      <c r="B5" s="802" t="s">
        <v>219</v>
      </c>
      <c r="C5" s="803"/>
      <c r="D5" s="478"/>
      <c r="E5" s="54">
        <f>'PART II'!E11</f>
        <v>42004</v>
      </c>
      <c r="F5" s="54">
        <f>'PART II'!H11</f>
        <v>42369</v>
      </c>
      <c r="G5" s="478"/>
      <c r="H5" s="55" t="s">
        <v>218</v>
      </c>
    </row>
    <row r="6" spans="1:8" x14ac:dyDescent="0.2">
      <c r="B6" s="800" t="s">
        <v>174</v>
      </c>
      <c r="C6" s="801"/>
      <c r="D6" s="801"/>
      <c r="E6" s="40">
        <f>'PART II'!E13</f>
        <v>0</v>
      </c>
      <c r="F6" s="40">
        <f>'PART II'!H13</f>
        <v>0</v>
      </c>
      <c r="G6" s="41" t="e">
        <f>SIGN((F6-E6)/E6)</f>
        <v>#DIV/0!</v>
      </c>
      <c r="H6" s="485" t="e">
        <f>(F6-E6)/E6</f>
        <v>#DIV/0!</v>
      </c>
    </row>
    <row r="7" spans="1:8" x14ac:dyDescent="0.2">
      <c r="B7" s="804" t="s">
        <v>217</v>
      </c>
      <c r="C7" s="805"/>
      <c r="D7" s="805"/>
      <c r="E7" s="42">
        <f>'PART II'!E15</f>
        <v>0</v>
      </c>
      <c r="F7" s="42">
        <f>'PART II'!H15</f>
        <v>0</v>
      </c>
      <c r="G7" s="479" t="e">
        <f t="shared" ref="G7:G15" si="0">SIGN((F7-E7)/E7)</f>
        <v>#DIV/0!</v>
      </c>
      <c r="H7" s="486" t="e">
        <f t="shared" ref="H7:H15" si="1">(F7-E7)/E7</f>
        <v>#DIV/0!</v>
      </c>
    </row>
    <row r="8" spans="1:8" x14ac:dyDescent="0.2">
      <c r="B8" s="800" t="s">
        <v>209</v>
      </c>
      <c r="C8" s="801"/>
      <c r="D8" s="801"/>
      <c r="E8" s="43">
        <f>E6-E7</f>
        <v>0</v>
      </c>
      <c r="F8" s="43">
        <f>F6-F7</f>
        <v>0</v>
      </c>
      <c r="G8" s="41" t="e">
        <f t="shared" si="0"/>
        <v>#DIV/0!</v>
      </c>
      <c r="H8" s="485" t="e">
        <f t="shared" si="1"/>
        <v>#DIV/0!</v>
      </c>
    </row>
    <row r="9" spans="1:8" x14ac:dyDescent="0.2">
      <c r="B9" s="804" t="s">
        <v>210</v>
      </c>
      <c r="C9" s="805"/>
      <c r="D9" s="805"/>
      <c r="E9" s="480">
        <f>'PART II'!E17</f>
        <v>0</v>
      </c>
      <c r="F9" s="480">
        <f>'PART II'!H17</f>
        <v>0</v>
      </c>
      <c r="G9" s="479" t="e">
        <f t="shared" si="0"/>
        <v>#DIV/0!</v>
      </c>
      <c r="H9" s="486" t="e">
        <f t="shared" si="1"/>
        <v>#DIV/0!</v>
      </c>
    </row>
    <row r="10" spans="1:8" x14ac:dyDescent="0.2">
      <c r="B10" s="800" t="s">
        <v>211</v>
      </c>
      <c r="C10" s="801"/>
      <c r="D10" s="801"/>
      <c r="E10" s="43">
        <f>E8-E9</f>
        <v>0</v>
      </c>
      <c r="F10" s="43">
        <f>F8-F9</f>
        <v>0</v>
      </c>
      <c r="G10" s="41" t="e">
        <f t="shared" si="0"/>
        <v>#DIV/0!</v>
      </c>
      <c r="H10" s="485" t="e">
        <f t="shared" si="1"/>
        <v>#DIV/0!</v>
      </c>
    </row>
    <row r="11" spans="1:8" x14ac:dyDescent="0.2">
      <c r="B11" s="804" t="s">
        <v>212</v>
      </c>
      <c r="C11" s="805"/>
      <c r="D11" s="805"/>
      <c r="E11" s="42">
        <f>'PART II'!E19</f>
        <v>0</v>
      </c>
      <c r="F11" s="480">
        <f>'PART II'!H19</f>
        <v>0</v>
      </c>
      <c r="G11" s="479" t="e">
        <f t="shared" si="0"/>
        <v>#DIV/0!</v>
      </c>
      <c r="H11" s="486" t="e">
        <f t="shared" si="1"/>
        <v>#DIV/0!</v>
      </c>
    </row>
    <row r="12" spans="1:8" x14ac:dyDescent="0.2">
      <c r="B12" s="800" t="s">
        <v>213</v>
      </c>
      <c r="C12" s="801"/>
      <c r="D12" s="801"/>
      <c r="E12" s="43">
        <f>E10-E11</f>
        <v>0</v>
      </c>
      <c r="F12" s="43">
        <f>F10-F11</f>
        <v>0</v>
      </c>
      <c r="G12" s="41" t="e">
        <f t="shared" si="0"/>
        <v>#DIV/0!</v>
      </c>
      <c r="H12" s="485" t="e">
        <f t="shared" si="1"/>
        <v>#DIV/0!</v>
      </c>
    </row>
    <row r="13" spans="1:8" x14ac:dyDescent="0.2">
      <c r="B13" s="804" t="s">
        <v>178</v>
      </c>
      <c r="C13" s="805"/>
      <c r="D13" s="805"/>
      <c r="E13" s="42">
        <f>'PART II'!E23</f>
        <v>0</v>
      </c>
      <c r="F13" s="42">
        <f>'PART II'!H23</f>
        <v>0</v>
      </c>
      <c r="G13" s="479" t="e">
        <f t="shared" si="0"/>
        <v>#DIV/0!</v>
      </c>
      <c r="H13" s="486" t="e">
        <f t="shared" si="1"/>
        <v>#DIV/0!</v>
      </c>
    </row>
    <row r="14" spans="1:8" x14ac:dyDescent="0.2">
      <c r="B14" s="800" t="s">
        <v>220</v>
      </c>
      <c r="C14" s="801"/>
      <c r="D14" s="801"/>
      <c r="E14" s="43">
        <f>'PART II'!E21</f>
        <v>0</v>
      </c>
      <c r="F14" s="43">
        <f>'PART II'!H21</f>
        <v>0</v>
      </c>
      <c r="G14" s="41" t="e">
        <f t="shared" si="0"/>
        <v>#DIV/0!</v>
      </c>
      <c r="H14" s="485" t="e">
        <f t="shared" si="1"/>
        <v>#DIV/0!</v>
      </c>
    </row>
    <row r="15" spans="1:8" ht="16" thickBot="1" x14ac:dyDescent="0.25">
      <c r="B15" s="806" t="s">
        <v>201</v>
      </c>
      <c r="C15" s="807"/>
      <c r="D15" s="807"/>
      <c r="E15" s="44">
        <f>E12-E13+E14</f>
        <v>0</v>
      </c>
      <c r="F15" s="481">
        <f>F12-F13+F14</f>
        <v>0</v>
      </c>
      <c r="G15" s="482" t="e">
        <f t="shared" si="0"/>
        <v>#DIV/0!</v>
      </c>
      <c r="H15" s="487" t="e">
        <f t="shared" si="1"/>
        <v>#DIV/0!</v>
      </c>
    </row>
    <row r="17" spans="2:11" ht="16" thickBot="1" x14ac:dyDescent="0.25"/>
    <row r="18" spans="2:11" ht="16" thickBot="1" x14ac:dyDescent="0.25">
      <c r="B18" s="808" t="s">
        <v>221</v>
      </c>
      <c r="C18" s="809"/>
      <c r="D18" s="809"/>
      <c r="E18" s="45">
        <f>E5</f>
        <v>42004</v>
      </c>
      <c r="F18" s="45">
        <f>F5</f>
        <v>42369</v>
      </c>
      <c r="G18" s="46"/>
      <c r="H18" s="47" t="s">
        <v>218</v>
      </c>
    </row>
    <row r="19" spans="2:11" x14ac:dyDescent="0.2">
      <c r="B19" s="810" t="s">
        <v>226</v>
      </c>
      <c r="C19" s="811"/>
      <c r="D19" s="811"/>
      <c r="E19" s="41"/>
      <c r="F19" s="41"/>
      <c r="G19" s="41"/>
      <c r="H19" s="48"/>
    </row>
    <row r="20" spans="2:11" x14ac:dyDescent="0.2">
      <c r="B20" s="795" t="s">
        <v>273</v>
      </c>
      <c r="C20" s="796"/>
      <c r="D20" s="796"/>
      <c r="E20" s="49">
        <f>'PART II'!E30</f>
        <v>0</v>
      </c>
      <c r="F20" s="49">
        <f>'PART II'!H30</f>
        <v>0</v>
      </c>
      <c r="G20" s="50" t="e">
        <f>SIGN((F20-E20)/E20)</f>
        <v>#DIV/0!</v>
      </c>
      <c r="H20" s="488" t="e">
        <f>(F20-E20)/E20</f>
        <v>#DIV/0!</v>
      </c>
    </row>
    <row r="21" spans="2:11" x14ac:dyDescent="0.2">
      <c r="B21" s="793" t="s">
        <v>181</v>
      </c>
      <c r="C21" s="794"/>
      <c r="D21" s="794"/>
      <c r="E21" s="51">
        <f>'PART II'!E32</f>
        <v>0</v>
      </c>
      <c r="F21" s="51">
        <f>'PART II'!H32</f>
        <v>0</v>
      </c>
      <c r="G21" s="483" t="e">
        <f t="shared" ref="G21:G46" si="2">SIGN((F21-E21)/E21)</f>
        <v>#DIV/0!</v>
      </c>
      <c r="H21" s="489" t="e">
        <f t="shared" ref="H21:H46" si="3">(F21-E21)/E21</f>
        <v>#DIV/0!</v>
      </c>
    </row>
    <row r="22" spans="2:11" x14ac:dyDescent="0.2">
      <c r="B22" s="795" t="s">
        <v>182</v>
      </c>
      <c r="C22" s="796"/>
      <c r="D22" s="796"/>
      <c r="E22" s="52">
        <f>'PART II'!E34</f>
        <v>0</v>
      </c>
      <c r="F22" s="52">
        <f>'PART II'!H34</f>
        <v>0</v>
      </c>
      <c r="G22" s="50" t="e">
        <f t="shared" si="2"/>
        <v>#DIV/0!</v>
      </c>
      <c r="H22" s="488" t="e">
        <f t="shared" si="3"/>
        <v>#DIV/0!</v>
      </c>
    </row>
    <row r="23" spans="2:11" x14ac:dyDescent="0.2">
      <c r="B23" s="793" t="s">
        <v>183</v>
      </c>
      <c r="C23" s="794"/>
      <c r="D23" s="794"/>
      <c r="E23" s="51">
        <f>'PART II'!E36</f>
        <v>0</v>
      </c>
      <c r="F23" s="51">
        <f>'PART II'!H36</f>
        <v>0</v>
      </c>
      <c r="G23" s="483" t="e">
        <f t="shared" si="2"/>
        <v>#DIV/0!</v>
      </c>
      <c r="H23" s="489" t="e">
        <f t="shared" si="3"/>
        <v>#DIV/0!</v>
      </c>
    </row>
    <row r="24" spans="2:11" x14ac:dyDescent="0.2">
      <c r="B24" s="795" t="s">
        <v>222</v>
      </c>
      <c r="C24" s="796"/>
      <c r="D24" s="796"/>
      <c r="E24" s="52">
        <f>SUM(E20:E23)</f>
        <v>0</v>
      </c>
      <c r="F24" s="52">
        <f>SUM(F20:F23)</f>
        <v>0</v>
      </c>
      <c r="G24" s="50" t="e">
        <f t="shared" si="2"/>
        <v>#DIV/0!</v>
      </c>
      <c r="H24" s="488" t="e">
        <f t="shared" si="3"/>
        <v>#DIV/0!</v>
      </c>
      <c r="K24" s="64"/>
    </row>
    <row r="25" spans="2:11" x14ac:dyDescent="0.2">
      <c r="B25" s="793" t="s">
        <v>223</v>
      </c>
      <c r="C25" s="794"/>
      <c r="D25" s="794"/>
      <c r="E25" s="51">
        <f>'PART II'!E40</f>
        <v>0</v>
      </c>
      <c r="F25" s="51">
        <f>'PART II'!H40</f>
        <v>0</v>
      </c>
      <c r="G25" s="483" t="e">
        <f t="shared" si="2"/>
        <v>#DIV/0!</v>
      </c>
      <c r="H25" s="489" t="e">
        <f t="shared" si="3"/>
        <v>#DIV/0!</v>
      </c>
      <c r="J25" s="64"/>
    </row>
    <row r="26" spans="2:11" x14ac:dyDescent="0.2">
      <c r="B26" s="795" t="s">
        <v>185</v>
      </c>
      <c r="C26" s="796"/>
      <c r="D26" s="796"/>
      <c r="E26" s="52">
        <f>'PART II'!E42</f>
        <v>0</v>
      </c>
      <c r="F26" s="52">
        <f>'PART II'!H42</f>
        <v>0</v>
      </c>
      <c r="G26" s="50" t="e">
        <f t="shared" si="2"/>
        <v>#DIV/0!</v>
      </c>
      <c r="H26" s="488" t="e">
        <f t="shared" si="3"/>
        <v>#DIV/0!</v>
      </c>
    </row>
    <row r="27" spans="2:11" x14ac:dyDescent="0.2">
      <c r="B27" s="793" t="s">
        <v>186</v>
      </c>
      <c r="C27" s="794"/>
      <c r="D27" s="794"/>
      <c r="E27" s="51">
        <f>'PART II'!E44</f>
        <v>0</v>
      </c>
      <c r="F27" s="51">
        <f>'PART II'!H44</f>
        <v>0</v>
      </c>
      <c r="G27" s="483" t="e">
        <f t="shared" si="2"/>
        <v>#DIV/0!</v>
      </c>
      <c r="H27" s="489" t="e">
        <f t="shared" si="3"/>
        <v>#DIV/0!</v>
      </c>
    </row>
    <row r="28" spans="2:11" x14ac:dyDescent="0.2">
      <c r="B28" s="795" t="s">
        <v>224</v>
      </c>
      <c r="C28" s="796"/>
      <c r="D28" s="796"/>
      <c r="E28" s="52">
        <f>'PART II'!E46</f>
        <v>0</v>
      </c>
      <c r="F28" s="52">
        <f>'PART II'!H46</f>
        <v>0</v>
      </c>
      <c r="G28" s="50" t="e">
        <f t="shared" si="2"/>
        <v>#DIV/0!</v>
      </c>
      <c r="H28" s="488" t="e">
        <f t="shared" si="3"/>
        <v>#DIV/0!</v>
      </c>
    </row>
    <row r="29" spans="2:11" ht="15.75" customHeight="1" x14ac:dyDescent="0.2">
      <c r="B29" s="793" t="s">
        <v>225</v>
      </c>
      <c r="C29" s="794"/>
      <c r="D29" s="794"/>
      <c r="E29" s="51">
        <f>SUM(E24:E28)</f>
        <v>0</v>
      </c>
      <c r="F29" s="51">
        <f>SUM(F24:F28)</f>
        <v>0</v>
      </c>
      <c r="G29" s="483" t="e">
        <f t="shared" si="2"/>
        <v>#DIV/0!</v>
      </c>
      <c r="H29" s="489" t="e">
        <f t="shared" si="3"/>
        <v>#DIV/0!</v>
      </c>
    </row>
    <row r="30" spans="2:11" x14ac:dyDescent="0.2">
      <c r="B30" s="795"/>
      <c r="C30" s="796"/>
      <c r="D30" s="796"/>
      <c r="E30" s="52"/>
      <c r="F30" s="52"/>
      <c r="G30" s="50"/>
      <c r="H30" s="488"/>
    </row>
    <row r="31" spans="2:11" x14ac:dyDescent="0.2">
      <c r="B31" s="797" t="s">
        <v>227</v>
      </c>
      <c r="C31" s="798"/>
      <c r="D31" s="798"/>
      <c r="E31" s="51"/>
      <c r="F31" s="51"/>
      <c r="G31" s="483"/>
      <c r="H31" s="489"/>
    </row>
    <row r="32" spans="2:11" x14ac:dyDescent="0.2">
      <c r="B32" s="795" t="s">
        <v>190</v>
      </c>
      <c r="C32" s="796"/>
      <c r="D32" s="796"/>
      <c r="E32" s="52">
        <f>'PART II'!E50</f>
        <v>0</v>
      </c>
      <c r="F32" s="52">
        <f>'PART II'!H50</f>
        <v>0</v>
      </c>
      <c r="G32" s="50" t="e">
        <f t="shared" si="2"/>
        <v>#DIV/0!</v>
      </c>
      <c r="H32" s="488" t="e">
        <f t="shared" si="3"/>
        <v>#DIV/0!</v>
      </c>
    </row>
    <row r="33" spans="2:11" x14ac:dyDescent="0.2">
      <c r="B33" s="793" t="s">
        <v>191</v>
      </c>
      <c r="C33" s="794"/>
      <c r="D33" s="794"/>
      <c r="E33" s="51">
        <f>'PART II'!E52</f>
        <v>0</v>
      </c>
      <c r="F33" s="51">
        <f>'PART II'!H52</f>
        <v>0</v>
      </c>
      <c r="G33" s="483" t="e">
        <f t="shared" si="2"/>
        <v>#DIV/0!</v>
      </c>
      <c r="H33" s="489" t="e">
        <f t="shared" si="3"/>
        <v>#DIV/0!</v>
      </c>
    </row>
    <row r="34" spans="2:11" x14ac:dyDescent="0.2">
      <c r="B34" s="795" t="s">
        <v>325</v>
      </c>
      <c r="C34" s="796"/>
      <c r="D34" s="796"/>
      <c r="E34" s="52">
        <f>SUM(E32:E33)</f>
        <v>0</v>
      </c>
      <c r="F34" s="52">
        <f>SUM(F32:F33)</f>
        <v>0</v>
      </c>
      <c r="G34" s="50" t="e">
        <f t="shared" si="2"/>
        <v>#DIV/0!</v>
      </c>
      <c r="H34" s="488" t="e">
        <f t="shared" si="3"/>
        <v>#DIV/0!</v>
      </c>
    </row>
    <row r="35" spans="2:11" x14ac:dyDescent="0.2">
      <c r="B35" s="793" t="s">
        <v>228</v>
      </c>
      <c r="C35" s="794"/>
      <c r="D35" s="794"/>
      <c r="E35" s="51">
        <f>'PART II'!E56</f>
        <v>0</v>
      </c>
      <c r="F35" s="51">
        <f>'PART II'!H56</f>
        <v>0</v>
      </c>
      <c r="G35" s="483" t="e">
        <f t="shared" si="2"/>
        <v>#DIV/0!</v>
      </c>
      <c r="H35" s="489" t="e">
        <f t="shared" si="3"/>
        <v>#DIV/0!</v>
      </c>
    </row>
    <row r="36" spans="2:11" x14ac:dyDescent="0.2">
      <c r="B36" s="795" t="s">
        <v>229</v>
      </c>
      <c r="C36" s="796"/>
      <c r="D36" s="796"/>
      <c r="E36" s="52">
        <f>'PART II'!E58</f>
        <v>0</v>
      </c>
      <c r="F36" s="52">
        <f>'PART II'!H58</f>
        <v>0</v>
      </c>
      <c r="G36" s="50" t="e">
        <f t="shared" si="2"/>
        <v>#DIV/0!</v>
      </c>
      <c r="H36" s="488" t="e">
        <f t="shared" si="3"/>
        <v>#DIV/0!</v>
      </c>
    </row>
    <row r="37" spans="2:11" x14ac:dyDescent="0.2">
      <c r="B37" s="793" t="s">
        <v>230</v>
      </c>
      <c r="C37" s="794"/>
      <c r="D37" s="794"/>
      <c r="E37" s="51">
        <f>SUM(E34:E36)</f>
        <v>0</v>
      </c>
      <c r="F37" s="51">
        <f>SUM(F34:F36)</f>
        <v>0</v>
      </c>
      <c r="G37" s="483" t="e">
        <f t="shared" si="2"/>
        <v>#DIV/0!</v>
      </c>
      <c r="H37" s="489" t="e">
        <f t="shared" si="3"/>
        <v>#DIV/0!</v>
      </c>
    </row>
    <row r="38" spans="2:11" x14ac:dyDescent="0.2">
      <c r="B38" s="795"/>
      <c r="C38" s="796"/>
      <c r="D38" s="796"/>
      <c r="E38" s="52"/>
      <c r="F38" s="52"/>
      <c r="G38" s="50"/>
      <c r="H38" s="488"/>
    </row>
    <row r="39" spans="2:11" x14ac:dyDescent="0.2">
      <c r="B39" s="797" t="s">
        <v>231</v>
      </c>
      <c r="C39" s="798"/>
      <c r="D39" s="798"/>
      <c r="E39" s="51"/>
      <c r="F39" s="51"/>
      <c r="G39" s="483"/>
      <c r="H39" s="489"/>
      <c r="K39" s="64"/>
    </row>
    <row r="40" spans="2:11" x14ac:dyDescent="0.2">
      <c r="B40" s="795" t="s">
        <v>196</v>
      </c>
      <c r="C40" s="796"/>
      <c r="D40" s="796"/>
      <c r="E40" s="52">
        <f>'PART II'!E62</f>
        <v>0</v>
      </c>
      <c r="F40" s="52">
        <f>'PART II'!H62</f>
        <v>0</v>
      </c>
      <c r="G40" s="50" t="e">
        <f t="shared" si="2"/>
        <v>#DIV/0!</v>
      </c>
      <c r="H40" s="488" t="e">
        <f t="shared" si="3"/>
        <v>#DIV/0!</v>
      </c>
    </row>
    <row r="41" spans="2:11" x14ac:dyDescent="0.2">
      <c r="B41" s="793" t="s">
        <v>197</v>
      </c>
      <c r="C41" s="794"/>
      <c r="D41" s="794"/>
      <c r="E41" s="51">
        <f>'PART II'!E64</f>
        <v>0</v>
      </c>
      <c r="F41" s="51">
        <f>'PART II'!H64</f>
        <v>0</v>
      </c>
      <c r="G41" s="483" t="e">
        <f t="shared" si="2"/>
        <v>#DIV/0!</v>
      </c>
      <c r="H41" s="489" t="e">
        <f t="shared" si="3"/>
        <v>#DIV/0!</v>
      </c>
    </row>
    <row r="42" spans="2:11" x14ac:dyDescent="0.2">
      <c r="B42" s="795" t="s">
        <v>198</v>
      </c>
      <c r="C42" s="796"/>
      <c r="D42" s="796"/>
      <c r="E42" s="52">
        <f>'PART II'!E66</f>
        <v>0</v>
      </c>
      <c r="F42" s="52">
        <f>'PART II'!H66</f>
        <v>0</v>
      </c>
      <c r="G42" s="50" t="e">
        <f t="shared" si="2"/>
        <v>#DIV/0!</v>
      </c>
      <c r="H42" s="488" t="e">
        <f t="shared" si="3"/>
        <v>#DIV/0!</v>
      </c>
    </row>
    <row r="43" spans="2:11" x14ac:dyDescent="0.2">
      <c r="B43" s="793" t="s">
        <v>199</v>
      </c>
      <c r="C43" s="794"/>
      <c r="D43" s="794"/>
      <c r="E43" s="51">
        <f>'PART II'!E68</f>
        <v>0</v>
      </c>
      <c r="F43" s="51">
        <f>'PART II'!H68</f>
        <v>0</v>
      </c>
      <c r="G43" s="483" t="e">
        <f t="shared" si="2"/>
        <v>#DIV/0!</v>
      </c>
      <c r="H43" s="489" t="e">
        <f t="shared" si="3"/>
        <v>#DIV/0!</v>
      </c>
    </row>
    <row r="44" spans="2:11" x14ac:dyDescent="0.2">
      <c r="B44" s="795" t="s">
        <v>232</v>
      </c>
      <c r="C44" s="796"/>
      <c r="D44" s="796"/>
      <c r="E44" s="52">
        <f>SUM(E40:E43)</f>
        <v>0</v>
      </c>
      <c r="F44" s="52">
        <f>SUM(F40:F43)</f>
        <v>0</v>
      </c>
      <c r="G44" s="50" t="e">
        <f t="shared" si="2"/>
        <v>#DIV/0!</v>
      </c>
      <c r="H44" s="488" t="e">
        <f t="shared" si="3"/>
        <v>#DIV/0!</v>
      </c>
    </row>
    <row r="45" spans="2:11" x14ac:dyDescent="0.2">
      <c r="B45" s="793"/>
      <c r="C45" s="794"/>
      <c r="D45" s="794"/>
      <c r="E45" s="51"/>
      <c r="F45" s="51"/>
      <c r="G45" s="483"/>
      <c r="H45" s="489"/>
    </row>
    <row r="46" spans="2:11" ht="16" thickBot="1" x14ac:dyDescent="0.25">
      <c r="B46" s="791" t="s">
        <v>233</v>
      </c>
      <c r="C46" s="792"/>
      <c r="D46" s="792"/>
      <c r="E46" s="53">
        <f>E37+E44</f>
        <v>0</v>
      </c>
      <c r="F46" s="53">
        <f>F37+F44</f>
        <v>0</v>
      </c>
      <c r="G46" s="484" t="e">
        <f t="shared" si="2"/>
        <v>#DIV/0!</v>
      </c>
      <c r="H46" s="490" t="e">
        <f t="shared" si="3"/>
        <v>#DIV/0!</v>
      </c>
    </row>
  </sheetData>
  <sheetProtection sheet="1" objects="1" scenarios="1" formatColumns="0" formatRows="0" deleteColumns="0" deleteRows="0"/>
  <mergeCells count="41">
    <mergeCell ref="B14:D14"/>
    <mergeCell ref="B15:D15"/>
    <mergeCell ref="B18:D18"/>
    <mergeCell ref="B19:D19"/>
    <mergeCell ref="B20:D20"/>
    <mergeCell ref="B5:C5"/>
    <mergeCell ref="B11:D11"/>
    <mergeCell ref="B12:D12"/>
    <mergeCell ref="B13:D13"/>
    <mergeCell ref="B6:D6"/>
    <mergeCell ref="B7:D7"/>
    <mergeCell ref="B8:D8"/>
    <mergeCell ref="B9:D9"/>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46:D46"/>
    <mergeCell ref="B35:D35"/>
    <mergeCell ref="B36:D36"/>
    <mergeCell ref="B37:D37"/>
    <mergeCell ref="B38:D38"/>
    <mergeCell ref="B39:D39"/>
    <mergeCell ref="B40:D40"/>
    <mergeCell ref="B41:D41"/>
    <mergeCell ref="B42:D42"/>
    <mergeCell ref="B43:D43"/>
    <mergeCell ref="B44:D44"/>
    <mergeCell ref="B45:D45"/>
  </mergeCells>
  <conditionalFormatting sqref="G6:G15">
    <cfRule type="iconSet" priority="2">
      <iconSet iconSet="3Arrows" showValue="0">
        <cfvo type="percent" val="0"/>
        <cfvo type="percent" val="33"/>
        <cfvo type="percent" val="67"/>
      </iconSet>
    </cfRule>
  </conditionalFormatting>
  <conditionalFormatting sqref="G20:G46">
    <cfRule type="iconSet" priority="1">
      <iconSet iconSet="3Arrows" showValue="0">
        <cfvo type="percent" val="0"/>
        <cfvo type="percent" val="33"/>
        <cfvo type="percent" val="67"/>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F20"/>
  <sheetViews>
    <sheetView showGridLines="0" workbookViewId="0">
      <selection activeCell="M25" sqref="M25"/>
    </sheetView>
  </sheetViews>
  <sheetFormatPr baseColWidth="10" defaultColWidth="8.83203125" defaultRowHeight="15" x14ac:dyDescent="0.2"/>
  <cols>
    <col min="1" max="1" width="8.83203125" style="20"/>
    <col min="2" max="2" width="37.33203125" style="20" bestFit="1" customWidth="1"/>
    <col min="3" max="4" width="10.33203125" style="20" customWidth="1"/>
    <col min="5" max="16384" width="8.83203125" style="20"/>
  </cols>
  <sheetData>
    <row r="2" spans="1:6" x14ac:dyDescent="0.2">
      <c r="A2" s="147">
        <v>1</v>
      </c>
      <c r="B2" s="824" t="s">
        <v>359</v>
      </c>
      <c r="C2" s="824"/>
      <c r="D2" s="824"/>
      <c r="E2" s="824"/>
      <c r="F2" s="824"/>
    </row>
    <row r="4" spans="1:6" ht="16" thickBot="1" x14ac:dyDescent="0.25"/>
    <row r="5" spans="1:6" ht="17" thickBot="1" x14ac:dyDescent="0.25">
      <c r="B5" s="58" t="str">
        <f>'PART II'!B75</f>
        <v>Your Firm's Name</v>
      </c>
      <c r="C5" s="825"/>
      <c r="D5" s="826"/>
    </row>
    <row r="6" spans="1:6" x14ac:dyDescent="0.2">
      <c r="B6" s="59" t="s">
        <v>240</v>
      </c>
      <c r="C6" s="818">
        <f>'PART II'!E77-'PART II'!E87</f>
        <v>0</v>
      </c>
      <c r="D6" s="819"/>
    </row>
    <row r="7" spans="1:6" x14ac:dyDescent="0.2">
      <c r="B7" s="60" t="s">
        <v>236</v>
      </c>
      <c r="C7" s="820">
        <f>'PART II'!E79*5</f>
        <v>0</v>
      </c>
      <c r="D7" s="821"/>
    </row>
    <row r="8" spans="1:6" x14ac:dyDescent="0.2">
      <c r="B8" s="59" t="s">
        <v>237</v>
      </c>
      <c r="C8" s="818" t="e">
        <f>('PART II'!E85/'PART II'!E81)*'PART II'!E79</f>
        <v>#DIV/0!</v>
      </c>
      <c r="D8" s="819"/>
    </row>
    <row r="9" spans="1:6" x14ac:dyDescent="0.2">
      <c r="B9" s="60" t="s">
        <v>238</v>
      </c>
      <c r="C9" s="822">
        <f>'PART II'!E83*'PART II'!E85</f>
        <v>0</v>
      </c>
      <c r="D9" s="823"/>
    </row>
    <row r="10" spans="1:6" ht="17" thickBot="1" x14ac:dyDescent="0.25">
      <c r="B10" s="61" t="s">
        <v>239</v>
      </c>
      <c r="C10" s="812" t="e">
        <f>(C6+C7+C8+C9)/4</f>
        <v>#DIV/0!</v>
      </c>
      <c r="D10" s="813"/>
    </row>
    <row r="11" spans="1:6" ht="13.5" customHeight="1" x14ac:dyDescent="0.2">
      <c r="B11" s="56"/>
      <c r="C11" s="814"/>
      <c r="D11" s="814"/>
    </row>
    <row r="12" spans="1:6" x14ac:dyDescent="0.2">
      <c r="B12" s="56"/>
      <c r="C12" s="814"/>
      <c r="D12" s="814"/>
    </row>
    <row r="13" spans="1:6" x14ac:dyDescent="0.2">
      <c r="B13" s="57"/>
      <c r="C13" s="815"/>
      <c r="D13" s="814"/>
    </row>
    <row r="14" spans="1:6" ht="16" thickBot="1" x14ac:dyDescent="0.25">
      <c r="B14" s="56"/>
      <c r="C14" s="814"/>
      <c r="D14" s="814"/>
    </row>
    <row r="15" spans="1:6" ht="17" thickBot="1" x14ac:dyDescent="0.25">
      <c r="B15" s="58" t="str">
        <f>'PART II'!B91</f>
        <v>Rival Firm's Name</v>
      </c>
      <c r="C15" s="816"/>
      <c r="D15" s="817"/>
    </row>
    <row r="16" spans="1:6" x14ac:dyDescent="0.2">
      <c r="B16" s="59" t="s">
        <v>240</v>
      </c>
      <c r="C16" s="818">
        <f>'PART II'!E93-'PART II'!E103</f>
        <v>0</v>
      </c>
      <c r="D16" s="819"/>
    </row>
    <row r="17" spans="2:4" x14ac:dyDescent="0.2">
      <c r="B17" s="60" t="s">
        <v>236</v>
      </c>
      <c r="C17" s="820">
        <f>'PART II'!E95*5</f>
        <v>0</v>
      </c>
      <c r="D17" s="821"/>
    </row>
    <row r="18" spans="2:4" x14ac:dyDescent="0.2">
      <c r="B18" s="59" t="s">
        <v>237</v>
      </c>
      <c r="C18" s="818" t="e">
        <f>('PART II'!E101/'PART II'!E97)*'PART II'!E95</f>
        <v>#DIV/0!</v>
      </c>
      <c r="D18" s="819"/>
    </row>
    <row r="19" spans="2:4" x14ac:dyDescent="0.2">
      <c r="B19" s="60" t="s">
        <v>238</v>
      </c>
      <c r="C19" s="822">
        <f>'PART II'!E99*'PART II'!E101</f>
        <v>0</v>
      </c>
      <c r="D19" s="823"/>
    </row>
    <row r="20" spans="2:4" ht="17" thickBot="1" x14ac:dyDescent="0.25">
      <c r="B20" s="61" t="s">
        <v>239</v>
      </c>
      <c r="C20" s="812" t="e">
        <f>(C16+C17+C18+C19)/4</f>
        <v>#DIV/0!</v>
      </c>
      <c r="D20" s="813"/>
    </row>
  </sheetData>
  <sheetProtection sheet="1" objects="1" scenarios="1" formatColumns="0" formatRows="0"/>
  <mergeCells count="17">
    <mergeCell ref="C8:D8"/>
    <mergeCell ref="C9:D9"/>
    <mergeCell ref="C10:D10"/>
    <mergeCell ref="B2:F2"/>
    <mergeCell ref="C19:D19"/>
    <mergeCell ref="C5:D5"/>
    <mergeCell ref="C6:D6"/>
    <mergeCell ref="C7:D7"/>
    <mergeCell ref="C20:D20"/>
    <mergeCell ref="C11:D11"/>
    <mergeCell ref="C12:D12"/>
    <mergeCell ref="C13:D13"/>
    <mergeCell ref="C14:D14"/>
    <mergeCell ref="C15:D15"/>
    <mergeCell ref="C16:D16"/>
    <mergeCell ref="C17:D17"/>
    <mergeCell ref="C18:D18"/>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J25"/>
  <sheetViews>
    <sheetView showGridLines="0" topLeftCell="A4" workbookViewId="0">
      <selection activeCell="D25" sqref="D25"/>
    </sheetView>
  </sheetViews>
  <sheetFormatPr baseColWidth="10" defaultColWidth="8.83203125" defaultRowHeight="15" x14ac:dyDescent="0.2"/>
  <cols>
    <col min="1" max="2" width="8.83203125" style="410"/>
    <col min="3" max="3" width="12.33203125" style="410" customWidth="1"/>
    <col min="4" max="4" width="9.5" style="410" bestFit="1" customWidth="1"/>
    <col min="5" max="5" width="7.5" style="410" bestFit="1" customWidth="1"/>
    <col min="6" max="6" width="7.33203125" style="410" bestFit="1" customWidth="1"/>
    <col min="7" max="7" width="4.5" style="410" bestFit="1" customWidth="1"/>
    <col min="8" max="8" width="9.5" style="410" bestFit="1" customWidth="1"/>
    <col min="9" max="9" width="8.5" style="410" customWidth="1"/>
    <col min="10" max="10" width="9.6640625" style="410" customWidth="1"/>
    <col min="11" max="16384" width="8.83203125" style="410"/>
  </cols>
  <sheetData>
    <row r="2" spans="1:10" x14ac:dyDescent="0.2">
      <c r="A2" s="147">
        <v>1</v>
      </c>
      <c r="B2" s="824" t="s">
        <v>317</v>
      </c>
      <c r="C2" s="824"/>
      <c r="D2" s="824"/>
      <c r="E2" s="824"/>
      <c r="F2" s="824"/>
    </row>
    <row r="5" spans="1:10" ht="16" thickBot="1" x14ac:dyDescent="0.25"/>
    <row r="6" spans="1:10" x14ac:dyDescent="0.2">
      <c r="C6" s="71"/>
      <c r="D6" s="827" t="s">
        <v>252</v>
      </c>
      <c r="E6" s="827"/>
      <c r="F6" s="827"/>
      <c r="G6" s="412"/>
      <c r="H6" s="827" t="s">
        <v>253</v>
      </c>
      <c r="I6" s="827"/>
      <c r="J6" s="828"/>
    </row>
    <row r="7" spans="1:10" x14ac:dyDescent="0.2">
      <c r="C7" s="72"/>
      <c r="D7" s="73" t="s">
        <v>241</v>
      </c>
      <c r="E7" s="73" t="s">
        <v>242</v>
      </c>
      <c r="F7" s="73" t="s">
        <v>243</v>
      </c>
      <c r="G7" s="73"/>
      <c r="H7" s="73" t="s">
        <v>241</v>
      </c>
      <c r="I7" s="73" t="s">
        <v>242</v>
      </c>
      <c r="J7" s="74" t="s">
        <v>243</v>
      </c>
    </row>
    <row r="8" spans="1:10" x14ac:dyDescent="0.2">
      <c r="C8" s="75" t="s">
        <v>211</v>
      </c>
      <c r="D8" s="76">
        <f>'PART II'!D115</f>
        <v>0</v>
      </c>
      <c r="E8" s="76">
        <f>'PART II'!F115</f>
        <v>0</v>
      </c>
      <c r="F8" s="76">
        <f>'PART II'!H115</f>
        <v>0</v>
      </c>
      <c r="G8" s="76"/>
      <c r="H8" s="76">
        <f>'PART II'!D115</f>
        <v>0</v>
      </c>
      <c r="I8" s="76">
        <f>'PART II'!F115</f>
        <v>0</v>
      </c>
      <c r="J8" s="77">
        <f>'PART II'!H115</f>
        <v>0</v>
      </c>
    </row>
    <row r="9" spans="1:10" x14ac:dyDescent="0.2">
      <c r="C9" s="78" t="s">
        <v>177</v>
      </c>
      <c r="D9" s="79">
        <v>0</v>
      </c>
      <c r="E9" s="79">
        <v>0</v>
      </c>
      <c r="F9" s="79">
        <v>0</v>
      </c>
      <c r="G9" s="79"/>
      <c r="H9" s="79">
        <f>'PART II'!$F$121*'PART II'!$F$119</f>
        <v>0</v>
      </c>
      <c r="I9" s="79">
        <f>'PART II'!$F$121*'PART II'!$F$119</f>
        <v>0</v>
      </c>
      <c r="J9" s="80">
        <f>'PART II'!$F$121*'PART II'!$F$119</f>
        <v>0</v>
      </c>
    </row>
    <row r="10" spans="1:10" x14ac:dyDescent="0.2">
      <c r="C10" s="75" t="s">
        <v>213</v>
      </c>
      <c r="D10" s="81">
        <f t="shared" ref="D10:J10" si="0">D8-D9</f>
        <v>0</v>
      </c>
      <c r="E10" s="81">
        <f t="shared" si="0"/>
        <v>0</v>
      </c>
      <c r="F10" s="81">
        <f t="shared" si="0"/>
        <v>0</v>
      </c>
      <c r="G10" s="81"/>
      <c r="H10" s="81">
        <f t="shared" si="0"/>
        <v>0</v>
      </c>
      <c r="I10" s="81">
        <f t="shared" si="0"/>
        <v>0</v>
      </c>
      <c r="J10" s="82">
        <f t="shared" si="0"/>
        <v>0</v>
      </c>
    </row>
    <row r="11" spans="1:10" x14ac:dyDescent="0.2">
      <c r="C11" s="78" t="s">
        <v>254</v>
      </c>
      <c r="D11" s="83">
        <f>'PART II'!$F$123*D10</f>
        <v>0</v>
      </c>
      <c r="E11" s="83">
        <f>'PART II'!$F$123*E10</f>
        <v>0</v>
      </c>
      <c r="F11" s="83">
        <f>'PART II'!$F$123*F10</f>
        <v>0</v>
      </c>
      <c r="G11" s="83"/>
      <c r="H11" s="83">
        <f>'PART II'!$F$123*H10</f>
        <v>0</v>
      </c>
      <c r="I11" s="83">
        <f>'PART II'!$F$123*I10</f>
        <v>0</v>
      </c>
      <c r="J11" s="84">
        <f>'PART II'!$F$123*J10</f>
        <v>0</v>
      </c>
    </row>
    <row r="12" spans="1:10" x14ac:dyDescent="0.2">
      <c r="C12" s="85" t="s">
        <v>255</v>
      </c>
      <c r="D12" s="86">
        <f t="shared" ref="D12:J12" si="1">D10-D11</f>
        <v>0</v>
      </c>
      <c r="E12" s="86">
        <f t="shared" si="1"/>
        <v>0</v>
      </c>
      <c r="F12" s="86">
        <f t="shared" si="1"/>
        <v>0</v>
      </c>
      <c r="G12" s="86"/>
      <c r="H12" s="86">
        <f t="shared" si="1"/>
        <v>0</v>
      </c>
      <c r="I12" s="86">
        <f t="shared" si="1"/>
        <v>0</v>
      </c>
      <c r="J12" s="87">
        <f t="shared" si="1"/>
        <v>0</v>
      </c>
    </row>
    <row r="13" spans="1:10" x14ac:dyDescent="0.2">
      <c r="C13" s="88" t="s">
        <v>256</v>
      </c>
      <c r="D13" s="89" t="e">
        <f>'PART II'!$F$125+'PART II'!$F$127</f>
        <v>#DIV/0!</v>
      </c>
      <c r="E13" s="89" t="e">
        <f>'PART II'!$F$125+'PART II'!$F$127</f>
        <v>#DIV/0!</v>
      </c>
      <c r="F13" s="89" t="e">
        <f>'PART II'!$F$125+'PART II'!$F$127</f>
        <v>#DIV/0!</v>
      </c>
      <c r="G13" s="89"/>
      <c r="H13" s="89">
        <f>'PART II'!$F$125</f>
        <v>0</v>
      </c>
      <c r="I13" s="89">
        <f>'PART II'!$F$125</f>
        <v>0</v>
      </c>
      <c r="J13" s="90">
        <f>'PART II'!$F$125</f>
        <v>0</v>
      </c>
    </row>
    <row r="14" spans="1:10" ht="16" thickBot="1" x14ac:dyDescent="0.25">
      <c r="C14" s="91" t="s">
        <v>204</v>
      </c>
      <c r="D14" s="103" t="e">
        <f t="shared" ref="D14:J14" si="2">D12/D13</f>
        <v>#DIV/0!</v>
      </c>
      <c r="E14" s="103" t="e">
        <f t="shared" si="2"/>
        <v>#DIV/0!</v>
      </c>
      <c r="F14" s="103" t="e">
        <f t="shared" si="2"/>
        <v>#DIV/0!</v>
      </c>
      <c r="G14" s="103"/>
      <c r="H14" s="103" t="e">
        <f t="shared" si="2"/>
        <v>#DIV/0!</v>
      </c>
      <c r="I14" s="103" t="e">
        <f t="shared" si="2"/>
        <v>#DIV/0!</v>
      </c>
      <c r="J14" s="104" t="e">
        <f t="shared" si="2"/>
        <v>#DIV/0!</v>
      </c>
    </row>
    <row r="15" spans="1:10" ht="16" x14ac:dyDescent="0.2">
      <c r="C15" s="411"/>
      <c r="D15" s="411"/>
      <c r="E15" s="411"/>
      <c r="F15" s="411"/>
      <c r="G15" s="411"/>
      <c r="H15" s="62"/>
      <c r="I15" s="63"/>
      <c r="J15" s="63"/>
    </row>
    <row r="16" spans="1:10" ht="16" thickBot="1" x14ac:dyDescent="0.25"/>
    <row r="17" spans="3:7" x14ac:dyDescent="0.2">
      <c r="C17" s="92" t="s">
        <v>258</v>
      </c>
      <c r="D17" s="93">
        <f>'PART II'!F133</f>
        <v>0</v>
      </c>
      <c r="E17" s="93" t="s">
        <v>259</v>
      </c>
      <c r="F17" s="94">
        <f>'PART II'!F135</f>
        <v>0</v>
      </c>
      <c r="G17" s="64"/>
    </row>
    <row r="18" spans="3:7" x14ac:dyDescent="0.2">
      <c r="C18" s="95"/>
      <c r="D18" s="96" t="s">
        <v>241</v>
      </c>
      <c r="E18" s="96" t="s">
        <v>242</v>
      </c>
      <c r="F18" s="97" t="s">
        <v>243</v>
      </c>
      <c r="G18" s="65"/>
    </row>
    <row r="19" spans="3:7" x14ac:dyDescent="0.2">
      <c r="C19" s="98" t="s">
        <v>211</v>
      </c>
      <c r="D19" s="76">
        <f>'PART II'!D115</f>
        <v>0</v>
      </c>
      <c r="E19" s="76">
        <f>'PART II'!F115</f>
        <v>0</v>
      </c>
      <c r="F19" s="77">
        <f>'PART II'!H115</f>
        <v>0</v>
      </c>
      <c r="G19" s="66"/>
    </row>
    <row r="20" spans="3:7" x14ac:dyDescent="0.2">
      <c r="C20" s="99" t="s">
        <v>177</v>
      </c>
      <c r="D20" s="79">
        <f>('PART II'!$F$121*'PART II'!$F$119)*$F$17</f>
        <v>0</v>
      </c>
      <c r="E20" s="79">
        <f>('PART II'!$F$121*'PART II'!$F$119)*$F$17</f>
        <v>0</v>
      </c>
      <c r="F20" s="80">
        <f>('PART II'!$F$121*'PART II'!$F$119)*$F$17</f>
        <v>0</v>
      </c>
      <c r="G20" s="67"/>
    </row>
    <row r="21" spans="3:7" x14ac:dyDescent="0.2">
      <c r="C21" s="98" t="s">
        <v>213</v>
      </c>
      <c r="D21" s="100">
        <f t="shared" ref="D21:F21" si="3">D19-D20</f>
        <v>0</v>
      </c>
      <c r="E21" s="100">
        <f t="shared" si="3"/>
        <v>0</v>
      </c>
      <c r="F21" s="101">
        <f t="shared" si="3"/>
        <v>0</v>
      </c>
      <c r="G21" s="68"/>
    </row>
    <row r="22" spans="3:7" x14ac:dyDescent="0.2">
      <c r="C22" s="99" t="s">
        <v>254</v>
      </c>
      <c r="D22" s="83">
        <f>'PART II'!$F$123*D21</f>
        <v>0</v>
      </c>
      <c r="E22" s="83">
        <f>'PART II'!$F$123*E21</f>
        <v>0</v>
      </c>
      <c r="F22" s="84">
        <f>'PART II'!$F$123*F21</f>
        <v>0</v>
      </c>
      <c r="G22" s="68"/>
    </row>
    <row r="23" spans="3:7" x14ac:dyDescent="0.2">
      <c r="C23" s="98" t="s">
        <v>255</v>
      </c>
      <c r="D23" s="100">
        <f t="shared" ref="D23:F23" si="4">D21-D22</f>
        <v>0</v>
      </c>
      <c r="E23" s="100">
        <f t="shared" si="4"/>
        <v>0</v>
      </c>
      <c r="F23" s="101">
        <f t="shared" si="4"/>
        <v>0</v>
      </c>
      <c r="G23" s="68"/>
    </row>
    <row r="24" spans="3:7" x14ac:dyDescent="0.2">
      <c r="C24" s="99" t="s">
        <v>256</v>
      </c>
      <c r="D24" s="79" t="e">
        <f>'PART II'!$F$125+('PART II'!$F$127)*$D$17</f>
        <v>#DIV/0!</v>
      </c>
      <c r="E24" s="79" t="e">
        <f>'PART II'!$F$125+('PART II'!$F$127)*$D$17</f>
        <v>#DIV/0!</v>
      </c>
      <c r="F24" s="80" t="e">
        <f>'PART II'!$F$125+('PART II'!$F$127)*$D$17</f>
        <v>#DIV/0!</v>
      </c>
      <c r="G24" s="67"/>
    </row>
    <row r="25" spans="3:7" ht="16" thickBot="1" x14ac:dyDescent="0.25">
      <c r="C25" s="102" t="s">
        <v>204</v>
      </c>
      <c r="D25" s="105" t="e">
        <f t="shared" ref="D25:F25" si="5">D23/D24</f>
        <v>#DIV/0!</v>
      </c>
      <c r="E25" s="105" t="e">
        <f t="shared" si="5"/>
        <v>#DIV/0!</v>
      </c>
      <c r="F25" s="106" t="e">
        <f t="shared" si="5"/>
        <v>#DIV/0!</v>
      </c>
      <c r="G25" s="6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autoPageBreaks="0"/>
  </sheetPr>
  <dimension ref="A2:J45"/>
  <sheetViews>
    <sheetView showGridLines="0" workbookViewId="0">
      <selection activeCell="D21" sqref="D21"/>
    </sheetView>
  </sheetViews>
  <sheetFormatPr baseColWidth="10" defaultColWidth="8.83203125" defaultRowHeight="15" x14ac:dyDescent="0.2"/>
  <cols>
    <col min="1" max="1" width="8.83203125" style="20"/>
    <col min="2" max="2" width="26" style="20" customWidth="1"/>
    <col min="3" max="3" width="11.5" style="20" customWidth="1"/>
    <col min="4" max="6" width="12.83203125" style="20" customWidth="1"/>
    <col min="7" max="10" width="10.6640625" style="20" bestFit="1" customWidth="1"/>
    <col min="11" max="16384" width="8.83203125" style="20"/>
  </cols>
  <sheetData>
    <row r="2" spans="1:6" ht="35.25" customHeight="1" x14ac:dyDescent="0.2">
      <c r="A2" s="420">
        <v>1</v>
      </c>
      <c r="B2" s="831" t="s">
        <v>362</v>
      </c>
      <c r="C2" s="831"/>
      <c r="D2" s="831"/>
      <c r="E2" s="831"/>
      <c r="F2" s="831"/>
    </row>
    <row r="3" spans="1:6" ht="16" thickBot="1" x14ac:dyDescent="0.25"/>
    <row r="4" spans="1:6" ht="16" thickBot="1" x14ac:dyDescent="0.25">
      <c r="B4" s="840" t="s">
        <v>266</v>
      </c>
      <c r="C4" s="841"/>
      <c r="D4" s="108">
        <f>'PART II'!G152</f>
        <v>42369</v>
      </c>
      <c r="E4" s="108">
        <f>'PART II'!J152</f>
        <v>43100</v>
      </c>
      <c r="F4" s="109">
        <f>'PART II'!M152</f>
        <v>43465</v>
      </c>
    </row>
    <row r="5" spans="1:6" x14ac:dyDescent="0.2">
      <c r="B5" s="842" t="s">
        <v>174</v>
      </c>
      <c r="C5" s="843"/>
      <c r="D5" s="392">
        <f>'Financial Statements'!F6*(1+'PART II'!G154)</f>
        <v>0</v>
      </c>
      <c r="E5" s="392">
        <f>D5*(1+'PART II'!J154)</f>
        <v>0</v>
      </c>
      <c r="F5" s="393">
        <f>E5*(1+'PART II'!M154)</f>
        <v>0</v>
      </c>
    </row>
    <row r="6" spans="1:6" x14ac:dyDescent="0.2">
      <c r="B6" s="795" t="s">
        <v>217</v>
      </c>
      <c r="C6" s="796"/>
      <c r="D6" s="517">
        <f>D5*('PART II'!G156)</f>
        <v>0</v>
      </c>
      <c r="E6" s="517">
        <f>E5*('PART II'!J156)</f>
        <v>0</v>
      </c>
      <c r="F6" s="518">
        <f>F5*('PART II'!M156)</f>
        <v>0</v>
      </c>
    </row>
    <row r="7" spans="1:6" x14ac:dyDescent="0.2">
      <c r="B7" s="793" t="s">
        <v>209</v>
      </c>
      <c r="C7" s="794"/>
      <c r="D7" s="519">
        <f>D5-D6</f>
        <v>0</v>
      </c>
      <c r="E7" s="519">
        <f t="shared" ref="E7:F7" si="0">E5-E6</f>
        <v>0</v>
      </c>
      <c r="F7" s="520">
        <f t="shared" si="0"/>
        <v>0</v>
      </c>
    </row>
    <row r="8" spans="1:6" x14ac:dyDescent="0.2">
      <c r="B8" s="795" t="s">
        <v>210</v>
      </c>
      <c r="C8" s="796"/>
      <c r="D8" s="517">
        <f>D5*('PART II'!G158)</f>
        <v>0</v>
      </c>
      <c r="E8" s="517">
        <f>E5*('PART II'!J158)</f>
        <v>0</v>
      </c>
      <c r="F8" s="518">
        <f>F5*('PART II'!M158)</f>
        <v>0</v>
      </c>
    </row>
    <row r="9" spans="1:6" x14ac:dyDescent="0.2">
      <c r="B9" s="793" t="s">
        <v>211</v>
      </c>
      <c r="C9" s="794"/>
      <c r="D9" s="519">
        <f>D7-D8</f>
        <v>0</v>
      </c>
      <c r="E9" s="519">
        <f t="shared" ref="E9:F9" si="1">E7-E8</f>
        <v>0</v>
      </c>
      <c r="F9" s="520">
        <f t="shared" si="1"/>
        <v>0</v>
      </c>
    </row>
    <row r="10" spans="1:6" x14ac:dyDescent="0.2">
      <c r="B10" s="795" t="s">
        <v>212</v>
      </c>
      <c r="C10" s="796"/>
      <c r="D10" s="517">
        <f>'PART II'!G160+'Financial Statements'!F11</f>
        <v>0</v>
      </c>
      <c r="E10" s="517">
        <f>'PART II'!J160+D10</f>
        <v>0</v>
      </c>
      <c r="F10" s="518">
        <f>'PART II'!M160+E10</f>
        <v>0</v>
      </c>
    </row>
    <row r="11" spans="1:6" x14ac:dyDescent="0.2">
      <c r="B11" s="793" t="s">
        <v>213</v>
      </c>
      <c r="C11" s="794"/>
      <c r="D11" s="519">
        <f>D9-D10</f>
        <v>0</v>
      </c>
      <c r="E11" s="519">
        <f t="shared" ref="E11:F11" si="2">E9-E10</f>
        <v>0</v>
      </c>
      <c r="F11" s="520">
        <f t="shared" si="2"/>
        <v>0</v>
      </c>
    </row>
    <row r="12" spans="1:6" x14ac:dyDescent="0.2">
      <c r="B12" s="795" t="s">
        <v>178</v>
      </c>
      <c r="C12" s="796"/>
      <c r="D12" s="517">
        <f>D11*('PART II'!G162)</f>
        <v>0</v>
      </c>
      <c r="E12" s="517">
        <f>E11*('PART II'!J162)</f>
        <v>0</v>
      </c>
      <c r="F12" s="518">
        <f>F11*('PART II'!M162)</f>
        <v>0</v>
      </c>
    </row>
    <row r="13" spans="1:6" x14ac:dyDescent="0.2">
      <c r="B13" s="793" t="s">
        <v>220</v>
      </c>
      <c r="C13" s="794"/>
      <c r="D13" s="519">
        <f>'PART II'!G164</f>
        <v>0</v>
      </c>
      <c r="E13" s="519">
        <f>'PART II'!J164</f>
        <v>0</v>
      </c>
      <c r="F13" s="520">
        <f>'PART II'!M164</f>
        <v>0</v>
      </c>
    </row>
    <row r="14" spans="1:6" ht="16" thickBot="1" x14ac:dyDescent="0.25">
      <c r="B14" s="844" t="s">
        <v>201</v>
      </c>
      <c r="C14" s="845"/>
      <c r="D14" s="521">
        <f>D11-(D12+D13)</f>
        <v>0</v>
      </c>
      <c r="E14" s="521">
        <f t="shared" ref="E14:F14" si="3">E11-(E12+E13)</f>
        <v>0</v>
      </c>
      <c r="F14" s="522">
        <f t="shared" si="3"/>
        <v>0</v>
      </c>
    </row>
    <row r="16" spans="1:6" ht="16" thickBot="1" x14ac:dyDescent="0.25"/>
    <row r="17" spans="2:10" x14ac:dyDescent="0.2">
      <c r="B17" s="829" t="s">
        <v>267</v>
      </c>
      <c r="C17" s="830"/>
      <c r="D17" s="394">
        <f>D4</f>
        <v>42369</v>
      </c>
      <c r="E17" s="394">
        <f t="shared" ref="E17:F17" si="4">E4</f>
        <v>43100</v>
      </c>
      <c r="F17" s="394">
        <f t="shared" si="4"/>
        <v>43465</v>
      </c>
    </row>
    <row r="18" spans="2:10" x14ac:dyDescent="0.2">
      <c r="B18" s="838" t="s">
        <v>226</v>
      </c>
      <c r="C18" s="839"/>
      <c r="D18" s="112"/>
      <c r="E18" s="113"/>
      <c r="F18" s="395"/>
    </row>
    <row r="19" spans="2:10" x14ac:dyDescent="0.2">
      <c r="B19" s="836" t="s">
        <v>273</v>
      </c>
      <c r="C19" s="837"/>
      <c r="D19" s="114">
        <f>'PART II'!G181</f>
        <v>0</v>
      </c>
      <c r="E19" s="114">
        <f>'PART II'!J181</f>
        <v>0</v>
      </c>
      <c r="F19" s="396">
        <f>'PART II'!M181</f>
        <v>0</v>
      </c>
      <c r="H19" s="111"/>
      <c r="I19" s="111"/>
      <c r="J19" s="111"/>
    </row>
    <row r="20" spans="2:10" x14ac:dyDescent="0.2">
      <c r="B20" s="834" t="s">
        <v>181</v>
      </c>
      <c r="C20" s="835"/>
      <c r="D20" s="524">
        <f>'PART II'!G183+'Financial Statements'!F21</f>
        <v>0</v>
      </c>
      <c r="E20" s="524">
        <f>'PART II'!J183+D20</f>
        <v>0</v>
      </c>
      <c r="F20" s="525">
        <f>'PART II'!M183+E20</f>
        <v>0</v>
      </c>
      <c r="G20" s="110"/>
    </row>
    <row r="21" spans="2:10" x14ac:dyDescent="0.2">
      <c r="B21" s="836" t="s">
        <v>182</v>
      </c>
      <c r="C21" s="837"/>
      <c r="D21" s="526">
        <f>'PART II'!G185+'Financial Statements'!F22</f>
        <v>0</v>
      </c>
      <c r="E21" s="526">
        <f>'PART II'!J185+D21</f>
        <v>0</v>
      </c>
      <c r="F21" s="527">
        <f>'PART II'!M185+E21</f>
        <v>0</v>
      </c>
      <c r="G21" s="110"/>
    </row>
    <row r="22" spans="2:10" x14ac:dyDescent="0.2">
      <c r="B22" s="834" t="s">
        <v>183</v>
      </c>
      <c r="C22" s="835"/>
      <c r="D22" s="524">
        <f>'PART II'!G187+'Financial Statements'!F23</f>
        <v>0</v>
      </c>
      <c r="E22" s="524">
        <f>'PART II'!J187+D22</f>
        <v>0</v>
      </c>
      <c r="F22" s="525">
        <f>'PART II'!M187+E22</f>
        <v>0</v>
      </c>
      <c r="G22" s="110"/>
    </row>
    <row r="23" spans="2:10" x14ac:dyDescent="0.2">
      <c r="B23" s="836" t="s">
        <v>222</v>
      </c>
      <c r="C23" s="837"/>
      <c r="D23" s="528">
        <f>SUM(D19:D22)</f>
        <v>0</v>
      </c>
      <c r="E23" s="526">
        <f>SUM(E19:E22)</f>
        <v>0</v>
      </c>
      <c r="F23" s="527">
        <f>SUM(F19:F22)</f>
        <v>0</v>
      </c>
      <c r="G23" s="110"/>
    </row>
    <row r="24" spans="2:10" x14ac:dyDescent="0.2">
      <c r="B24" s="834" t="s">
        <v>223</v>
      </c>
      <c r="C24" s="835"/>
      <c r="D24" s="524">
        <f>'PART II'!G189+'Financial Statements'!F25</f>
        <v>0</v>
      </c>
      <c r="E24" s="524">
        <f>'PART II'!J189+D24</f>
        <v>0</v>
      </c>
      <c r="F24" s="525">
        <f>'PART II'!M189+E24</f>
        <v>0</v>
      </c>
      <c r="G24" s="110"/>
    </row>
    <row r="25" spans="2:10" x14ac:dyDescent="0.2">
      <c r="B25" s="836" t="s">
        <v>185</v>
      </c>
      <c r="C25" s="837"/>
      <c r="D25" s="526">
        <f>'PART II'!G191+'Financial Statements'!F26</f>
        <v>0</v>
      </c>
      <c r="E25" s="526">
        <f>'PART II'!J191+D25</f>
        <v>0</v>
      </c>
      <c r="F25" s="527">
        <f>'PART II'!M191+E25</f>
        <v>0</v>
      </c>
      <c r="G25" s="110"/>
    </row>
    <row r="26" spans="2:10" x14ac:dyDescent="0.2">
      <c r="B26" s="834" t="s">
        <v>186</v>
      </c>
      <c r="C26" s="835"/>
      <c r="D26" s="524">
        <f>'PART II'!G193+'Financial Statements'!F27</f>
        <v>0</v>
      </c>
      <c r="E26" s="524">
        <f>'PART II'!J193+D26</f>
        <v>0</v>
      </c>
      <c r="F26" s="525">
        <f>'PART II'!M193+E26</f>
        <v>0</v>
      </c>
    </row>
    <row r="27" spans="2:10" x14ac:dyDescent="0.2">
      <c r="B27" s="836" t="s">
        <v>224</v>
      </c>
      <c r="C27" s="837"/>
      <c r="D27" s="526">
        <f>'PART II'!G195+'Financial Statements'!F28</f>
        <v>0</v>
      </c>
      <c r="E27" s="526">
        <f>'PART II'!J195+D27</f>
        <v>0</v>
      </c>
      <c r="F27" s="527">
        <f>'PART II'!M195+E27</f>
        <v>0</v>
      </c>
    </row>
    <row r="28" spans="2:10" x14ac:dyDescent="0.2">
      <c r="B28" s="834" t="s">
        <v>225</v>
      </c>
      <c r="C28" s="835"/>
      <c r="D28" s="529">
        <f>SUM(D23:D27)</f>
        <v>0</v>
      </c>
      <c r="E28" s="524">
        <f>SUM(E23:E27)</f>
        <v>0</v>
      </c>
      <c r="F28" s="525">
        <f>SUM(F23:F27)</f>
        <v>0</v>
      </c>
    </row>
    <row r="29" spans="2:10" x14ac:dyDescent="0.2">
      <c r="B29" s="836"/>
      <c r="C29" s="837"/>
      <c r="D29" s="528"/>
      <c r="E29" s="526"/>
      <c r="F29" s="527"/>
    </row>
    <row r="30" spans="2:10" x14ac:dyDescent="0.2">
      <c r="B30" s="838" t="s">
        <v>227</v>
      </c>
      <c r="C30" s="839"/>
      <c r="D30" s="530"/>
      <c r="E30" s="524"/>
      <c r="F30" s="525"/>
    </row>
    <row r="31" spans="2:10" x14ac:dyDescent="0.2">
      <c r="B31" s="836" t="s">
        <v>190</v>
      </c>
      <c r="C31" s="837"/>
      <c r="D31" s="526">
        <f>'Financial Statements'!F32+'PART II'!G199</f>
        <v>0</v>
      </c>
      <c r="E31" s="526">
        <f>'PART II'!J199+D31</f>
        <v>0</v>
      </c>
      <c r="F31" s="527">
        <f>'PART II'!M199+E31</f>
        <v>0</v>
      </c>
      <c r="H31" s="70"/>
    </row>
    <row r="32" spans="2:10" x14ac:dyDescent="0.2">
      <c r="B32" s="834" t="s">
        <v>191</v>
      </c>
      <c r="C32" s="835"/>
      <c r="D32" s="524">
        <f>'Financial Statements'!F33+'PART II'!G201</f>
        <v>0</v>
      </c>
      <c r="E32" s="524">
        <f>'PART II'!J201+D32</f>
        <v>0</v>
      </c>
      <c r="F32" s="525">
        <f>'PART II'!M201+E32</f>
        <v>0</v>
      </c>
    </row>
    <row r="33" spans="2:6" x14ac:dyDescent="0.2">
      <c r="B33" s="836" t="s">
        <v>325</v>
      </c>
      <c r="C33" s="837"/>
      <c r="D33" s="526">
        <f>SUM(D31:D32)</f>
        <v>0</v>
      </c>
      <c r="E33" s="526">
        <f t="shared" ref="E33:F33" si="5">SUM(E31:E32)</f>
        <v>0</v>
      </c>
      <c r="F33" s="527">
        <f t="shared" si="5"/>
        <v>0</v>
      </c>
    </row>
    <row r="34" spans="2:6" x14ac:dyDescent="0.2">
      <c r="B34" s="834" t="s">
        <v>228</v>
      </c>
      <c r="C34" s="835"/>
      <c r="D34" s="524">
        <f>'Financial Statements'!F35+'PART II'!G203</f>
        <v>0</v>
      </c>
      <c r="E34" s="524">
        <f>D34+'PART II'!J203</f>
        <v>0</v>
      </c>
      <c r="F34" s="525">
        <f>E34+'PART II'!M203</f>
        <v>0</v>
      </c>
    </row>
    <row r="35" spans="2:6" x14ac:dyDescent="0.2">
      <c r="B35" s="836" t="s">
        <v>229</v>
      </c>
      <c r="C35" s="837"/>
      <c r="D35" s="526">
        <f>'Financial Statements'!F36+'PART II'!G205</f>
        <v>0</v>
      </c>
      <c r="E35" s="526">
        <f>D35+'PART II'!J205</f>
        <v>0</v>
      </c>
      <c r="F35" s="527">
        <f>E35+'PART II'!M205</f>
        <v>0</v>
      </c>
    </row>
    <row r="36" spans="2:6" x14ac:dyDescent="0.2">
      <c r="B36" s="834" t="s">
        <v>230</v>
      </c>
      <c r="C36" s="835"/>
      <c r="D36" s="524">
        <f>SUM(D33:D35)</f>
        <v>0</v>
      </c>
      <c r="E36" s="524">
        <f t="shared" ref="E36:F36" si="6">SUM(E33:E35)</f>
        <v>0</v>
      </c>
      <c r="F36" s="525">
        <f t="shared" si="6"/>
        <v>0</v>
      </c>
    </row>
    <row r="37" spans="2:6" x14ac:dyDescent="0.2">
      <c r="B37" s="836"/>
      <c r="C37" s="837"/>
      <c r="D37" s="528"/>
      <c r="E37" s="526"/>
      <c r="F37" s="527"/>
    </row>
    <row r="38" spans="2:6" x14ac:dyDescent="0.2">
      <c r="B38" s="838" t="s">
        <v>231</v>
      </c>
      <c r="C38" s="839"/>
      <c r="D38" s="530"/>
      <c r="E38" s="524"/>
      <c r="F38" s="525"/>
    </row>
    <row r="39" spans="2:6" x14ac:dyDescent="0.2">
      <c r="B39" s="836" t="s">
        <v>196</v>
      </c>
      <c r="C39" s="837"/>
      <c r="D39" s="528">
        <f>'PART II'!G209+'Financial Statements'!F40</f>
        <v>0</v>
      </c>
      <c r="E39" s="528">
        <f>'PART II'!J209+D39</f>
        <v>0</v>
      </c>
      <c r="F39" s="531">
        <f>'PART II'!M209+E39</f>
        <v>0</v>
      </c>
    </row>
    <row r="40" spans="2:6" x14ac:dyDescent="0.2">
      <c r="B40" s="834" t="s">
        <v>197</v>
      </c>
      <c r="C40" s="835"/>
      <c r="D40" s="529">
        <f>D14-'PART II'!G217+'Financial Statements'!F41</f>
        <v>0</v>
      </c>
      <c r="E40" s="529">
        <f>E14-'PART II'!J217+D40</f>
        <v>0</v>
      </c>
      <c r="F40" s="532">
        <f>F14-'PART II'!M217+E40</f>
        <v>0</v>
      </c>
    </row>
    <row r="41" spans="2:6" x14ac:dyDescent="0.2">
      <c r="B41" s="836" t="s">
        <v>198</v>
      </c>
      <c r="C41" s="837"/>
      <c r="D41" s="528">
        <f>'PART II'!G211+'Financial Statements'!F42</f>
        <v>0</v>
      </c>
      <c r="E41" s="528">
        <f>D41+'PART II'!J211</f>
        <v>0</v>
      </c>
      <c r="F41" s="531">
        <f>E41+'PART II'!M211</f>
        <v>0</v>
      </c>
    </row>
    <row r="42" spans="2:6" x14ac:dyDescent="0.2">
      <c r="B42" s="834" t="s">
        <v>199</v>
      </c>
      <c r="C42" s="835"/>
      <c r="D42" s="529">
        <f>'PART II'!G213+'Financial Statements'!F43</f>
        <v>0</v>
      </c>
      <c r="E42" s="529">
        <f>'PART II'!J213+D42</f>
        <v>0</v>
      </c>
      <c r="F42" s="532">
        <f>'PART II'!M213+E42</f>
        <v>0</v>
      </c>
    </row>
    <row r="43" spans="2:6" x14ac:dyDescent="0.2">
      <c r="B43" s="836" t="s">
        <v>232</v>
      </c>
      <c r="C43" s="837"/>
      <c r="D43" s="528">
        <f>SUM(D39:D42)</f>
        <v>0</v>
      </c>
      <c r="E43" s="528">
        <f t="shared" ref="E43:F43" si="7">SUM(E39:E42)</f>
        <v>0</v>
      </c>
      <c r="F43" s="531">
        <f t="shared" si="7"/>
        <v>0</v>
      </c>
    </row>
    <row r="44" spans="2:6" x14ac:dyDescent="0.2">
      <c r="B44" s="834"/>
      <c r="C44" s="835"/>
      <c r="D44" s="529"/>
      <c r="E44" s="524"/>
      <c r="F44" s="525"/>
    </row>
    <row r="45" spans="2:6" ht="16" thickBot="1" x14ac:dyDescent="0.25">
      <c r="B45" s="832" t="s">
        <v>233</v>
      </c>
      <c r="C45" s="833"/>
      <c r="D45" s="533">
        <f>D36+D43</f>
        <v>0</v>
      </c>
      <c r="E45" s="533">
        <f t="shared" ref="E45:F45" si="8">E36+E43</f>
        <v>0</v>
      </c>
      <c r="F45" s="534">
        <f t="shared" si="8"/>
        <v>0</v>
      </c>
    </row>
  </sheetData>
  <sheetProtection sheet="1" objects="1" scenarios="1" formatColumns="0" formatRows="0" deleteColumns="0" deleteRows="0"/>
  <mergeCells count="41">
    <mergeCell ref="B14:C14"/>
    <mergeCell ref="B9:C9"/>
    <mergeCell ref="B10:C10"/>
    <mergeCell ref="B11:C11"/>
    <mergeCell ref="B12:C12"/>
    <mergeCell ref="B13:C13"/>
    <mergeCell ref="B4:C4"/>
    <mergeCell ref="B5:C5"/>
    <mergeCell ref="B6:C6"/>
    <mergeCell ref="B7:C7"/>
    <mergeCell ref="B8:C8"/>
    <mergeCell ref="B37:C37"/>
    <mergeCell ref="B38:C38"/>
    <mergeCell ref="B39:C39"/>
    <mergeCell ref="B34:C34"/>
    <mergeCell ref="B35:C35"/>
    <mergeCell ref="B20:C20"/>
    <mergeCell ref="B21:C21"/>
    <mergeCell ref="B22:C22"/>
    <mergeCell ref="B23:C23"/>
    <mergeCell ref="B36:C36"/>
    <mergeCell ref="B24:C24"/>
    <mergeCell ref="B25:C25"/>
    <mergeCell ref="B26:C26"/>
    <mergeCell ref="B27:C27"/>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s>
  <pageMargins left="0.7" right="0.7" top="0.75" bottom="0.75" header="0.3" footer="0.3"/>
  <pageSetup orientation="portrait" horizontalDpi="4294967293" verticalDpi="4294967293"/>
  <ignoredErrors>
    <ignoredError sqref="D8:F9 D10 E10:F10"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N21"/>
  <sheetViews>
    <sheetView showGridLines="0" topLeftCell="B1" workbookViewId="0">
      <selection activeCell="F27" sqref="F27"/>
    </sheetView>
  </sheetViews>
  <sheetFormatPr baseColWidth="10" defaultColWidth="8.83203125" defaultRowHeight="15" x14ac:dyDescent="0.2"/>
  <cols>
    <col min="1" max="2" width="8.83203125" style="410"/>
    <col min="3" max="3" width="30" style="410" bestFit="1" customWidth="1"/>
    <col min="4" max="4" width="12.1640625" style="410" bestFit="1" customWidth="1"/>
    <col min="5" max="5" width="2.83203125" style="410" customWidth="1"/>
    <col min="6" max="6" width="12.1640625" style="410" bestFit="1" customWidth="1"/>
    <col min="7" max="7" width="8.83203125" style="410"/>
    <col min="8" max="8" width="28.1640625" style="410" bestFit="1" customWidth="1"/>
    <col min="9" max="9" width="10.6640625" style="410" bestFit="1" customWidth="1"/>
    <col min="10" max="10" width="2.83203125" style="410" customWidth="1"/>
    <col min="11" max="11" width="10.6640625" style="410" bestFit="1" customWidth="1"/>
    <col min="12" max="12" width="2.83203125" style="410" customWidth="1"/>
    <col min="13" max="13" width="10.6640625" style="410" bestFit="1" customWidth="1"/>
    <col min="14" max="14" width="4.33203125" style="410" customWidth="1"/>
    <col min="15" max="16384" width="8.83203125" style="410"/>
  </cols>
  <sheetData>
    <row r="1" spans="1:14" x14ac:dyDescent="0.2">
      <c r="A1" s="147">
        <v>1</v>
      </c>
      <c r="B1" s="824" t="s">
        <v>356</v>
      </c>
      <c r="C1" s="824"/>
      <c r="D1" s="824"/>
      <c r="E1" s="824"/>
      <c r="F1" s="824"/>
    </row>
    <row r="5" spans="1:14" ht="16" thickBot="1" x14ac:dyDescent="0.25"/>
    <row r="6" spans="1:14" x14ac:dyDescent="0.2">
      <c r="C6" s="155"/>
      <c r="D6" s="846" t="s">
        <v>297</v>
      </c>
      <c r="E6" s="846"/>
      <c r="F6" s="847"/>
      <c r="H6" s="155"/>
      <c r="I6" s="846" t="s">
        <v>302</v>
      </c>
      <c r="J6" s="846"/>
      <c r="K6" s="846"/>
      <c r="L6" s="846"/>
      <c r="M6" s="847"/>
      <c r="N6" s="421"/>
    </row>
    <row r="7" spans="1:14" x14ac:dyDescent="0.2">
      <c r="C7" s="156"/>
      <c r="D7" s="157">
        <f>'Financial Statements'!E5</f>
        <v>42004</v>
      </c>
      <c r="E7" s="157"/>
      <c r="F7" s="158">
        <f>'Financial Statements'!F5</f>
        <v>42369</v>
      </c>
      <c r="H7" s="425"/>
      <c r="I7" s="426">
        <f>'Projected Statements'!D4</f>
        <v>42369</v>
      </c>
      <c r="J7" s="427"/>
      <c r="K7" s="426">
        <f>'Projected Statements'!E4</f>
        <v>43100</v>
      </c>
      <c r="L7" s="427"/>
      <c r="M7" s="428">
        <f>'Projected Statements'!F4</f>
        <v>43465</v>
      </c>
      <c r="N7" s="422"/>
    </row>
    <row r="8" spans="1:14" x14ac:dyDescent="0.2">
      <c r="C8" s="159" t="s">
        <v>287</v>
      </c>
      <c r="D8" s="160" t="e">
        <f>'Financial Statements'!E24/'Financial Statements'!E34</f>
        <v>#DIV/0!</v>
      </c>
      <c r="E8" s="160"/>
      <c r="F8" s="161" t="e">
        <f>'Financial Statements'!F24/'Financial Statements'!F34</f>
        <v>#DIV/0!</v>
      </c>
      <c r="H8" s="162" t="s">
        <v>287</v>
      </c>
      <c r="I8" s="429" t="e">
        <f>'Projected Statements'!D23/'Projected Statements'!D33</f>
        <v>#DIV/0!</v>
      </c>
      <c r="J8" s="429"/>
      <c r="K8" s="429" t="e">
        <f>'Projected Statements'!E23/'Projected Statements'!E33</f>
        <v>#DIV/0!</v>
      </c>
      <c r="L8" s="429"/>
      <c r="M8" s="430" t="e">
        <f>'Projected Statements'!F23/'Projected Statements'!F33</f>
        <v>#DIV/0!</v>
      </c>
      <c r="N8" s="423"/>
    </row>
    <row r="9" spans="1:14" x14ac:dyDescent="0.2">
      <c r="C9" s="162" t="s">
        <v>288</v>
      </c>
      <c r="D9" s="163" t="e">
        <f>('Financial Statements'!E24-'Financial Statements'!E22)/'Financial Statements'!E34</f>
        <v>#DIV/0!</v>
      </c>
      <c r="E9" s="163"/>
      <c r="F9" s="164" t="e">
        <f>('Financial Statements'!F24-'Financial Statements'!F22)/'Financial Statements'!F34</f>
        <v>#DIV/0!</v>
      </c>
      <c r="H9" s="159" t="s">
        <v>288</v>
      </c>
      <c r="I9" s="431" t="e">
        <f>('Projected Statements'!D23-'Projected Statements'!D21)/'Projected Statements'!D33</f>
        <v>#DIV/0!</v>
      </c>
      <c r="J9" s="431"/>
      <c r="K9" s="431" t="e">
        <f>('Projected Statements'!E23-'Projected Statements'!E21)/'Projected Statements'!E33</f>
        <v>#DIV/0!</v>
      </c>
      <c r="L9" s="431"/>
      <c r="M9" s="432" t="e">
        <f>('Projected Statements'!F23-'Projected Statements'!F21)/'Projected Statements'!F33</f>
        <v>#DIV/0!</v>
      </c>
      <c r="N9" s="423"/>
    </row>
    <row r="10" spans="1:14" x14ac:dyDescent="0.2">
      <c r="C10" s="159" t="s">
        <v>374</v>
      </c>
      <c r="D10" s="160" t="e">
        <f>'Financial Statements'!E37/'Financial Statements'!E29</f>
        <v>#DIV/0!</v>
      </c>
      <c r="E10" s="160"/>
      <c r="F10" s="161" t="e">
        <f>'Financial Statements'!F37/'Financial Statements'!F29</f>
        <v>#DIV/0!</v>
      </c>
      <c r="H10" s="162" t="s">
        <v>289</v>
      </c>
      <c r="I10" s="429" t="e">
        <f>'Projected Statements'!D36/'Projected Statements'!D28</f>
        <v>#DIV/0!</v>
      </c>
      <c r="J10" s="429"/>
      <c r="K10" s="429" t="e">
        <f>'Projected Statements'!E36/'Projected Statements'!E28</f>
        <v>#DIV/0!</v>
      </c>
      <c r="L10" s="429"/>
      <c r="M10" s="430" t="e">
        <f>'Projected Statements'!F36/'Projected Statements'!F28</f>
        <v>#DIV/0!</v>
      </c>
      <c r="N10" s="423"/>
    </row>
    <row r="11" spans="1:14" x14ac:dyDescent="0.2">
      <c r="C11" s="162" t="s">
        <v>375</v>
      </c>
      <c r="D11" s="163" t="e">
        <f>'Financial Statements'!E37/'Financial Statements'!E44</f>
        <v>#DIV/0!</v>
      </c>
      <c r="E11" s="163"/>
      <c r="F11" s="164" t="e">
        <f>'Financial Statements'!F37/'Financial Statements'!F44</f>
        <v>#DIV/0!</v>
      </c>
      <c r="H11" s="159" t="s">
        <v>290</v>
      </c>
      <c r="I11" s="431" t="e">
        <f>'Projected Statements'!D36/'Projected Statements'!D43</f>
        <v>#DIV/0!</v>
      </c>
      <c r="J11" s="431"/>
      <c r="K11" s="431" t="e">
        <f>'Projected Statements'!E36/'Projected Statements'!E43</f>
        <v>#DIV/0!</v>
      </c>
      <c r="L11" s="431"/>
      <c r="M11" s="432" t="e">
        <f>'Projected Statements'!F36/'Projected Statements'!F43</f>
        <v>#DIV/0!</v>
      </c>
      <c r="N11" s="423"/>
    </row>
    <row r="12" spans="1:14" x14ac:dyDescent="0.2">
      <c r="C12" s="159" t="s">
        <v>291</v>
      </c>
      <c r="D12" s="389" t="e">
        <f>'Financial Statements'!E10/'Financial Statements'!E11</f>
        <v>#DIV/0!</v>
      </c>
      <c r="E12" s="389"/>
      <c r="F12" s="390" t="e">
        <f>'Financial Statements'!F10/'Financial Statements'!F11</f>
        <v>#DIV/0!</v>
      </c>
      <c r="H12" s="162" t="s">
        <v>291</v>
      </c>
      <c r="I12" s="433" t="e">
        <f>'Projected Statements'!D9/'Projected Statements'!D10</f>
        <v>#DIV/0!</v>
      </c>
      <c r="J12" s="433"/>
      <c r="K12" s="433" t="e">
        <f>'Projected Statements'!E9/'Projected Statements'!E10</f>
        <v>#DIV/0!</v>
      </c>
      <c r="L12" s="433"/>
      <c r="M12" s="434" t="e">
        <f>'Projected Statements'!F9/'Projected Statements'!F10</f>
        <v>#DIV/0!</v>
      </c>
      <c r="N12" s="423"/>
    </row>
    <row r="13" spans="1:14" x14ac:dyDescent="0.2">
      <c r="C13" s="162" t="s">
        <v>292</v>
      </c>
      <c r="D13" s="544" t="e">
        <f>'Financial Statements'!E6/'Financial Statements'!E22</f>
        <v>#DIV/0!</v>
      </c>
      <c r="E13" s="163"/>
      <c r="F13" s="545" t="e">
        <f>'Financial Statements'!F6/'Financial Statements'!F22</f>
        <v>#DIV/0!</v>
      </c>
      <c r="H13" s="159" t="s">
        <v>292</v>
      </c>
      <c r="I13" s="542" t="e">
        <f>'Projected Statements'!D5/'Projected Statements'!D21</f>
        <v>#DIV/0!</v>
      </c>
      <c r="J13" s="431"/>
      <c r="K13" s="542" t="e">
        <f>'Projected Statements'!E5/'Projected Statements'!E21</f>
        <v>#DIV/0!</v>
      </c>
      <c r="L13" s="431"/>
      <c r="M13" s="546" t="e">
        <f>'Projected Statements'!F5/'Projected Statements'!F21</f>
        <v>#DIV/0!</v>
      </c>
      <c r="N13" s="423"/>
    </row>
    <row r="14" spans="1:14" x14ac:dyDescent="0.2">
      <c r="C14" s="159" t="s">
        <v>293</v>
      </c>
      <c r="D14" s="160" t="e">
        <f>'Financial Statements'!E6/'Financial Statements'!E25</f>
        <v>#DIV/0!</v>
      </c>
      <c r="E14" s="160"/>
      <c r="F14" s="161" t="e">
        <f>'Financial Statements'!F6/'Financial Statements'!F25</f>
        <v>#DIV/0!</v>
      </c>
      <c r="H14" s="162" t="s">
        <v>293</v>
      </c>
      <c r="I14" s="429" t="e">
        <f>'Projected Statements'!D5/'Projected Statements'!D24</f>
        <v>#DIV/0!</v>
      </c>
      <c r="J14" s="429"/>
      <c r="K14" s="429" t="e">
        <f>'Projected Statements'!E5/'Projected Statements'!E24</f>
        <v>#DIV/0!</v>
      </c>
      <c r="L14" s="429"/>
      <c r="M14" s="430" t="e">
        <f>'Projected Statements'!F5/'Projected Statements'!F24</f>
        <v>#DIV/0!</v>
      </c>
      <c r="N14" s="423"/>
    </row>
    <row r="15" spans="1:14" x14ac:dyDescent="0.2">
      <c r="C15" s="162" t="s">
        <v>294</v>
      </c>
      <c r="D15" s="163" t="e">
        <f>'Financial Statements'!E6/'Financial Statements'!E29</f>
        <v>#DIV/0!</v>
      </c>
      <c r="E15" s="163"/>
      <c r="F15" s="164" t="e">
        <f>'Financial Statements'!F6/'Financial Statements'!F29</f>
        <v>#DIV/0!</v>
      </c>
      <c r="H15" s="159" t="s">
        <v>294</v>
      </c>
      <c r="I15" s="431" t="e">
        <f>'Projected Statements'!D5/'Projected Statements'!D28</f>
        <v>#DIV/0!</v>
      </c>
      <c r="J15" s="431"/>
      <c r="K15" s="431" t="e">
        <f>'Projected Statements'!E5/'Projected Statements'!E28</f>
        <v>#DIV/0!</v>
      </c>
      <c r="L15" s="431"/>
      <c r="M15" s="432" t="e">
        <f>'Projected Statements'!F5/'Projected Statements'!F28</f>
        <v>#DIV/0!</v>
      </c>
      <c r="N15" s="423"/>
    </row>
    <row r="16" spans="1:14" x14ac:dyDescent="0.2">
      <c r="C16" s="159" t="s">
        <v>295</v>
      </c>
      <c r="D16" s="389" t="e">
        <f>'Financial Statements'!E6/'Financial Statements'!E21</f>
        <v>#DIV/0!</v>
      </c>
      <c r="E16" s="389"/>
      <c r="F16" s="390" t="e">
        <f>'Financial Statements'!F6/'Financial Statements'!F21</f>
        <v>#DIV/0!</v>
      </c>
      <c r="H16" s="162" t="s">
        <v>295</v>
      </c>
      <c r="I16" s="433" t="e">
        <f>'Projected Statements'!D5/'Projected Statements'!D20</f>
        <v>#DIV/0!</v>
      </c>
      <c r="J16" s="433"/>
      <c r="K16" s="433" t="e">
        <f>'Projected Statements'!E5/'Projected Statements'!E20</f>
        <v>#DIV/0!</v>
      </c>
      <c r="L16" s="433"/>
      <c r="M16" s="434" t="e">
        <f>'Projected Statements'!F5/'Projected Statements'!F20</f>
        <v>#DIV/0!</v>
      </c>
      <c r="N16" s="423"/>
    </row>
    <row r="17" spans="3:14" x14ac:dyDescent="0.2">
      <c r="C17" s="162" t="s">
        <v>296</v>
      </c>
      <c r="D17" s="163" t="e">
        <f>'Financial Statements'!E21/('Financial Statements'!E6/365)</f>
        <v>#DIV/0!</v>
      </c>
      <c r="E17" s="163"/>
      <c r="F17" s="164" t="e">
        <f>'Financial Statements'!F21/('Financial Statements'!F6/365)</f>
        <v>#DIV/0!</v>
      </c>
      <c r="H17" s="159" t="s">
        <v>296</v>
      </c>
      <c r="I17" s="160" t="e">
        <f>'Projected Statements'!D20/('Projected Statements'!D5/365)</f>
        <v>#DIV/0!</v>
      </c>
      <c r="J17" s="160"/>
      <c r="K17" s="160" t="e">
        <f>'Projected Statements'!E20/('Projected Statements'!E5/365)</f>
        <v>#DIV/0!</v>
      </c>
      <c r="L17" s="160"/>
      <c r="M17" s="161" t="e">
        <f>'Projected Statements'!F20/('Projected Statements'!F5/365)</f>
        <v>#DIV/0!</v>
      </c>
      <c r="N17" s="423"/>
    </row>
    <row r="18" spans="3:14" x14ac:dyDescent="0.2">
      <c r="C18" s="159" t="s">
        <v>298</v>
      </c>
      <c r="D18" s="165" t="e">
        <f>('Financial Statements'!E6-'Financial Statements'!E7)/'Financial Statements'!E6</f>
        <v>#DIV/0!</v>
      </c>
      <c r="E18" s="165"/>
      <c r="F18" s="166" t="e">
        <f>('Financial Statements'!F6-'Financial Statements'!F7)/'Financial Statements'!F6</f>
        <v>#DIV/0!</v>
      </c>
      <c r="H18" s="162" t="s">
        <v>298</v>
      </c>
      <c r="I18" s="167" t="e">
        <f>('Projected Statements'!D5-'Projected Statements'!D6)/'Projected Statements'!D5</f>
        <v>#DIV/0!</v>
      </c>
      <c r="J18" s="167"/>
      <c r="K18" s="167" t="e">
        <f>('Projected Statements'!E5-'Projected Statements'!E6)/'Projected Statements'!E5</f>
        <v>#DIV/0!</v>
      </c>
      <c r="L18" s="167"/>
      <c r="M18" s="543" t="e">
        <f>('Projected Statements'!F5-'Projected Statements'!F6)/'Projected Statements'!F5</f>
        <v>#DIV/0!</v>
      </c>
      <c r="N18" s="424"/>
    </row>
    <row r="19" spans="3:14" x14ac:dyDescent="0.2">
      <c r="C19" s="162" t="s">
        <v>299</v>
      </c>
      <c r="D19" s="167" t="e">
        <f>'Financial Statements'!E10/'Financial Statements'!E6</f>
        <v>#DIV/0!</v>
      </c>
      <c r="E19" s="167"/>
      <c r="F19" s="168" t="e">
        <f>'Financial Statements'!F10/'Financial Statements'!F6</f>
        <v>#DIV/0!</v>
      </c>
      <c r="H19" s="159" t="s">
        <v>299</v>
      </c>
      <c r="I19" s="435" t="e">
        <f>'Projected Statements'!D9/'Projected Statements'!D5</f>
        <v>#DIV/0!</v>
      </c>
      <c r="J19" s="435"/>
      <c r="K19" s="435" t="e">
        <f>'Projected Statements'!E9/'Projected Statements'!E5</f>
        <v>#DIV/0!</v>
      </c>
      <c r="L19" s="435"/>
      <c r="M19" s="436" t="e">
        <f>'Projected Statements'!F9/'Projected Statements'!F5</f>
        <v>#DIV/0!</v>
      </c>
      <c r="N19" s="424"/>
    </row>
    <row r="20" spans="3:14" x14ac:dyDescent="0.2">
      <c r="C20" s="159" t="s">
        <v>300</v>
      </c>
      <c r="D20" s="165" t="e">
        <f>'Financial Statements'!E15/'Financial Statements'!E29</f>
        <v>#DIV/0!</v>
      </c>
      <c r="E20" s="165"/>
      <c r="F20" s="166" t="e">
        <f>'Financial Statements'!F15/'Financial Statements'!F29</f>
        <v>#DIV/0!</v>
      </c>
      <c r="H20" s="162" t="s">
        <v>300</v>
      </c>
      <c r="I20" s="437" t="e">
        <f>'Projected Statements'!D14/'Projected Statements'!D28</f>
        <v>#DIV/0!</v>
      </c>
      <c r="J20" s="437"/>
      <c r="K20" s="437" t="e">
        <f>'Projected Statements'!E14/'Projected Statements'!E28</f>
        <v>#DIV/0!</v>
      </c>
      <c r="L20" s="437"/>
      <c r="M20" s="438" t="e">
        <f>'Projected Statements'!F14/'Projected Statements'!F28</f>
        <v>#DIV/0!</v>
      </c>
      <c r="N20" s="424"/>
    </row>
    <row r="21" spans="3:14" ht="16" thickBot="1" x14ac:dyDescent="0.25">
      <c r="C21" s="169" t="s">
        <v>301</v>
      </c>
      <c r="D21" s="170" t="e">
        <f>'Financial Statements'!E15/'Financial Statements'!E44</f>
        <v>#DIV/0!</v>
      </c>
      <c r="E21" s="170"/>
      <c r="F21" s="171" t="e">
        <f>'Financial Statements'!F15/'Financial Statements'!F44</f>
        <v>#DIV/0!</v>
      </c>
      <c r="H21" s="439" t="s">
        <v>301</v>
      </c>
      <c r="I21" s="440" t="e">
        <f>'Projected Statements'!D14/'Projected Statements'!D43</f>
        <v>#DIV/0!</v>
      </c>
      <c r="J21" s="440"/>
      <c r="K21" s="440" t="e">
        <f>'Projected Statements'!E14/'Projected Statements'!E43</f>
        <v>#DIV/0!</v>
      </c>
      <c r="L21" s="440"/>
      <c r="M21" s="441" t="e">
        <f>'Projected Statements'!F14/'Projected Statements'!F43</f>
        <v>#DIV/0!</v>
      </c>
      <c r="N21" s="424"/>
    </row>
  </sheetData>
  <sheetProtection sheet="1" objects="1" scenarios="1"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S1843"/>
  <sheetViews>
    <sheetView showGridLines="0" zoomScale="90" zoomScaleNormal="90" zoomScalePageLayoutView="90" workbookViewId="0">
      <pane ySplit="1" topLeftCell="A90" activePane="bottomLeft" state="frozen"/>
      <selection pane="bottomLeft" activeCell="B2" sqref="B2:N2"/>
    </sheetView>
  </sheetViews>
  <sheetFormatPr baseColWidth="10" defaultColWidth="8.83203125" defaultRowHeight="15" x14ac:dyDescent="0.2"/>
  <cols>
    <col min="1" max="1" width="4.5" style="410" customWidth="1"/>
    <col min="2" max="2" width="8.83203125" style="410"/>
    <col min="3" max="3" width="11" style="410" customWidth="1"/>
    <col min="4" max="4" width="10.5" style="410" customWidth="1"/>
    <col min="5" max="5" width="15.1640625" style="410" customWidth="1"/>
    <col min="6" max="16384" width="8.83203125" style="410"/>
  </cols>
  <sheetData>
    <row r="1" spans="1:45" ht="58.5" customHeight="1"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1:45" ht="26" thickBot="1" x14ac:dyDescent="0.25">
      <c r="A2" s="12"/>
      <c r="B2" s="649" t="s">
        <v>277</v>
      </c>
      <c r="C2" s="650"/>
      <c r="D2" s="650"/>
      <c r="E2" s="650"/>
      <c r="F2" s="650"/>
      <c r="G2" s="650"/>
      <c r="H2" s="650"/>
      <c r="I2" s="650"/>
      <c r="J2" s="650"/>
      <c r="K2" s="650"/>
      <c r="L2" s="650"/>
      <c r="M2" s="650"/>
      <c r="N2" s="651"/>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6" thickBo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ht="19.5" customHeight="1" thickBot="1" x14ac:dyDescent="0.25">
      <c r="A4" s="265">
        <v>1</v>
      </c>
      <c r="B4" s="684" t="s">
        <v>353</v>
      </c>
      <c r="C4" s="685"/>
      <c r="D4" s="685"/>
      <c r="E4" s="685"/>
      <c r="F4" s="685"/>
      <c r="G4" s="685"/>
      <c r="H4" s="685"/>
      <c r="I4" s="685"/>
      <c r="J4" s="685"/>
      <c r="K4" s="685"/>
      <c r="L4" s="685"/>
      <c r="M4" s="685"/>
      <c r="N4" s="686"/>
      <c r="O4" s="402"/>
      <c r="P4" s="402"/>
      <c r="Q4" s="40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x14ac:dyDescent="0.2">
      <c r="A5" s="402"/>
      <c r="B5" s="402"/>
      <c r="C5" s="402"/>
      <c r="D5" s="402"/>
      <c r="E5" s="402"/>
      <c r="F5" s="402"/>
      <c r="G5" s="402"/>
      <c r="H5" s="402"/>
      <c r="I5" s="402"/>
      <c r="J5" s="402"/>
      <c r="K5" s="402"/>
      <c r="L5" s="402"/>
      <c r="M5" s="402"/>
      <c r="N5" s="402"/>
      <c r="O5" s="402"/>
      <c r="P5" s="402"/>
      <c r="Q5" s="40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45" x14ac:dyDescent="0.2">
      <c r="A6" s="402"/>
      <c r="B6" s="402"/>
      <c r="C6" s="402"/>
      <c r="D6" s="402"/>
      <c r="E6" s="402"/>
      <c r="F6" s="402"/>
      <c r="G6" s="402"/>
      <c r="H6" s="402"/>
      <c r="I6" s="402"/>
      <c r="J6" s="402"/>
      <c r="K6" s="402"/>
      <c r="L6" s="402"/>
      <c r="M6" s="402"/>
      <c r="N6" s="402"/>
      <c r="O6" s="402"/>
      <c r="P6" s="402"/>
      <c r="Q6" s="40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6" thickBot="1" x14ac:dyDescent="0.25">
      <c r="A7" s="402"/>
      <c r="B7" s="402"/>
      <c r="C7" s="402"/>
      <c r="D7" s="402"/>
      <c r="E7" s="402"/>
      <c r="F7" s="402"/>
      <c r="G7" s="402"/>
      <c r="H7" s="402"/>
      <c r="I7" s="402"/>
      <c r="J7" s="402"/>
      <c r="K7" s="402"/>
      <c r="L7" s="402"/>
      <c r="M7" s="402"/>
      <c r="N7" s="402"/>
      <c r="O7" s="402"/>
      <c r="P7" s="402"/>
      <c r="Q7" s="40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45" ht="16" thickBot="1" x14ac:dyDescent="0.25">
      <c r="A8" s="402"/>
      <c r="B8" s="641" t="s">
        <v>175</v>
      </c>
      <c r="C8" s="642"/>
      <c r="D8" s="642"/>
      <c r="E8" s="642"/>
      <c r="F8" s="642"/>
      <c r="G8" s="642"/>
      <c r="H8" s="642"/>
      <c r="I8" s="642"/>
      <c r="J8" s="642"/>
      <c r="K8" s="642"/>
      <c r="L8" s="642"/>
      <c r="M8" s="642"/>
      <c r="N8" s="643"/>
      <c r="O8" s="402"/>
      <c r="P8" s="402"/>
      <c r="Q8" s="40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1:45" ht="16" thickBot="1" x14ac:dyDescent="0.25">
      <c r="A9" s="402"/>
      <c r="B9" s="402"/>
      <c r="C9" s="402"/>
      <c r="D9" s="402"/>
      <c r="E9" s="402"/>
      <c r="F9" s="402"/>
      <c r="G9" s="402"/>
      <c r="H9" s="402"/>
      <c r="I9" s="402"/>
      <c r="J9" s="402"/>
      <c r="K9" s="402"/>
      <c r="L9" s="402"/>
      <c r="M9" s="402"/>
      <c r="N9" s="402"/>
      <c r="O9" s="402"/>
      <c r="P9" s="402"/>
      <c r="Q9" s="40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row>
    <row r="10" spans="1:45" ht="25" thickBot="1" x14ac:dyDescent="0.35">
      <c r="A10" s="402"/>
      <c r="B10" s="402"/>
      <c r="C10" s="402"/>
      <c r="D10" s="402"/>
      <c r="E10" s="402"/>
      <c r="F10" s="402"/>
      <c r="G10" s="402"/>
      <c r="H10" s="402"/>
      <c r="I10" s="402"/>
      <c r="J10" s="402"/>
      <c r="K10" s="402"/>
      <c r="L10" s="730" t="s">
        <v>378</v>
      </c>
      <c r="M10" s="731"/>
      <c r="N10" s="731"/>
      <c r="O10" s="731"/>
      <c r="P10" s="731"/>
      <c r="Q10" s="731"/>
      <c r="R10" s="732"/>
      <c r="S10" s="12"/>
      <c r="T10" s="535" t="s">
        <v>377</v>
      </c>
      <c r="U10" s="535"/>
      <c r="V10" s="535"/>
      <c r="W10" s="535"/>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ht="24" customHeight="1" thickBot="1" x14ac:dyDescent="0.25">
      <c r="A11" s="402"/>
      <c r="B11" s="581" t="s">
        <v>215</v>
      </c>
      <c r="C11" s="583"/>
      <c r="D11" s="403"/>
      <c r="E11" s="728">
        <v>42004</v>
      </c>
      <c r="F11" s="729"/>
      <c r="G11" s="400"/>
      <c r="H11" s="728">
        <v>42369</v>
      </c>
      <c r="I11" s="729"/>
      <c r="J11" s="402"/>
      <c r="K11" s="402"/>
      <c r="L11" s="733"/>
      <c r="M11" s="734"/>
      <c r="N11" s="734"/>
      <c r="O11" s="734"/>
      <c r="P11" s="734"/>
      <c r="Q11" s="734"/>
      <c r="R11" s="735"/>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5" ht="16" thickBot="1" x14ac:dyDescent="0.25">
      <c r="A12" s="402"/>
      <c r="B12" s="694"/>
      <c r="C12" s="694"/>
      <c r="D12" s="402"/>
      <c r="E12" s="694"/>
      <c r="F12" s="694"/>
      <c r="G12" s="400"/>
      <c r="H12" s="694"/>
      <c r="I12" s="694"/>
      <c r="J12" s="402"/>
      <c r="K12" s="402"/>
      <c r="L12" s="402"/>
      <c r="M12" s="402"/>
      <c r="N12" s="402"/>
      <c r="O12" s="402"/>
      <c r="P12" s="402"/>
      <c r="Q12" s="40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1:45" ht="16" customHeight="1" thickBot="1" x14ac:dyDescent="0.25">
      <c r="A13" s="402"/>
      <c r="B13" s="584" t="s">
        <v>179</v>
      </c>
      <c r="C13" s="585"/>
      <c r="D13" s="402"/>
      <c r="E13" s="681"/>
      <c r="F13" s="682"/>
      <c r="G13" s="503"/>
      <c r="H13" s="681"/>
      <c r="I13" s="682"/>
      <c r="J13" s="402"/>
      <c r="K13" s="402"/>
      <c r="L13" s="402"/>
      <c r="M13" s="402"/>
      <c r="N13" s="402"/>
      <c r="O13" s="402"/>
      <c r="P13" s="402"/>
      <c r="Q13" s="40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1:45" ht="16" customHeight="1" thickBot="1" x14ac:dyDescent="0.25">
      <c r="A14" s="402"/>
      <c r="B14" s="694"/>
      <c r="C14" s="694"/>
      <c r="D14" s="402"/>
      <c r="E14" s="712"/>
      <c r="F14" s="712"/>
      <c r="G14" s="503"/>
      <c r="H14" s="712"/>
      <c r="I14" s="712"/>
      <c r="J14" s="402"/>
      <c r="K14" s="402"/>
      <c r="L14" s="402"/>
      <c r="M14" s="402"/>
      <c r="N14" s="402"/>
      <c r="O14" s="402"/>
      <c r="P14" s="402"/>
      <c r="Q14" s="40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5" ht="16" customHeight="1" thickBot="1" x14ac:dyDescent="0.25">
      <c r="A15" s="402"/>
      <c r="B15" s="584" t="s">
        <v>217</v>
      </c>
      <c r="C15" s="585"/>
      <c r="D15" s="402"/>
      <c r="E15" s="681"/>
      <c r="F15" s="682"/>
      <c r="G15" s="503"/>
      <c r="H15" s="681"/>
      <c r="I15" s="682"/>
      <c r="J15" s="402"/>
      <c r="K15" s="402"/>
      <c r="L15" s="402"/>
      <c r="M15" s="402"/>
      <c r="N15" s="402"/>
      <c r="O15" s="402"/>
      <c r="P15" s="402"/>
      <c r="Q15" s="40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1:45" ht="16" customHeight="1" thickBot="1" x14ac:dyDescent="0.25">
      <c r="A16" s="402"/>
      <c r="B16" s="694"/>
      <c r="C16" s="694"/>
      <c r="D16" s="402"/>
      <c r="E16" s="712"/>
      <c r="F16" s="712"/>
      <c r="G16" s="503"/>
      <c r="H16" s="712"/>
      <c r="I16" s="712"/>
      <c r="J16" s="402"/>
      <c r="K16" s="402"/>
      <c r="L16" s="402"/>
      <c r="M16" s="402"/>
      <c r="N16" s="402"/>
      <c r="O16" s="402"/>
      <c r="P16" s="402"/>
      <c r="Q16" s="40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1:45" ht="16" customHeight="1" thickBot="1" x14ac:dyDescent="0.25">
      <c r="A17" s="402"/>
      <c r="B17" s="584" t="s">
        <v>176</v>
      </c>
      <c r="C17" s="585"/>
      <c r="D17" s="402"/>
      <c r="E17" s="681"/>
      <c r="F17" s="682"/>
      <c r="G17" s="503"/>
      <c r="H17" s="681"/>
      <c r="I17" s="682"/>
      <c r="J17" s="402"/>
      <c r="K17" s="402"/>
      <c r="L17" s="402"/>
      <c r="M17" s="402"/>
      <c r="N17" s="402"/>
      <c r="O17" s="402"/>
      <c r="P17" s="402"/>
      <c r="Q17" s="40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ht="16" customHeight="1" thickBot="1" x14ac:dyDescent="0.25">
      <c r="A18" s="402"/>
      <c r="B18" s="694"/>
      <c r="C18" s="694"/>
      <c r="D18" s="402"/>
      <c r="E18" s="712"/>
      <c r="F18" s="712"/>
      <c r="G18" s="503"/>
      <c r="H18" s="712"/>
      <c r="I18" s="712"/>
      <c r="J18" s="402"/>
      <c r="K18" s="402"/>
      <c r="L18" s="402"/>
      <c r="M18" s="402"/>
      <c r="N18" s="402"/>
      <c r="O18" s="402"/>
      <c r="P18" s="402"/>
      <c r="Q18" s="40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ht="16.5" customHeight="1" thickBot="1" x14ac:dyDescent="0.25">
      <c r="A19" s="402"/>
      <c r="B19" s="584" t="s">
        <v>212</v>
      </c>
      <c r="C19" s="585"/>
      <c r="D19" s="402"/>
      <c r="E19" s="681"/>
      <c r="F19" s="682"/>
      <c r="G19" s="503"/>
      <c r="H19" s="681"/>
      <c r="I19" s="682"/>
      <c r="J19" s="402"/>
      <c r="K19" s="718" t="s">
        <v>320</v>
      </c>
      <c r="L19" s="719"/>
      <c r="M19" s="719"/>
      <c r="N19" s="719"/>
      <c r="O19" s="719"/>
      <c r="P19" s="719"/>
      <c r="Q19" s="720"/>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1:45" ht="16" customHeight="1" thickBot="1" x14ac:dyDescent="0.25">
      <c r="A20" s="402"/>
      <c r="B20" s="694"/>
      <c r="C20" s="694"/>
      <c r="D20" s="402"/>
      <c r="E20" s="712"/>
      <c r="F20" s="712"/>
      <c r="G20" s="503"/>
      <c r="H20" s="712"/>
      <c r="I20" s="712"/>
      <c r="J20" s="402"/>
      <c r="K20" s="264"/>
      <c r="L20" s="264"/>
      <c r="M20" s="264"/>
      <c r="N20" s="264"/>
      <c r="O20" s="264"/>
      <c r="P20" s="264"/>
      <c r="Q20" s="264"/>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1:45" ht="33.75" customHeight="1" thickBot="1" x14ac:dyDescent="0.25">
      <c r="A21" s="402"/>
      <c r="B21" s="581" t="s">
        <v>214</v>
      </c>
      <c r="C21" s="583"/>
      <c r="D21" s="402"/>
      <c r="E21" s="681"/>
      <c r="F21" s="682"/>
      <c r="G21" s="503"/>
      <c r="H21" s="681"/>
      <c r="I21" s="682"/>
      <c r="J21" s="402"/>
      <c r="K21" s="721" t="s">
        <v>216</v>
      </c>
      <c r="L21" s="722"/>
      <c r="M21" s="722"/>
      <c r="N21" s="722"/>
      <c r="O21" s="722"/>
      <c r="P21" s="722"/>
      <c r="Q21" s="723"/>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1:45" ht="16" customHeight="1" thickBot="1" x14ac:dyDescent="0.25">
      <c r="A22" s="402"/>
      <c r="B22" s="694"/>
      <c r="C22" s="694"/>
      <c r="D22" s="402"/>
      <c r="E22" s="712"/>
      <c r="F22" s="712"/>
      <c r="G22" s="503"/>
      <c r="H22" s="712"/>
      <c r="I22" s="712"/>
      <c r="J22" s="402"/>
      <c r="K22" s="264"/>
      <c r="L22" s="264"/>
      <c r="M22" s="264"/>
      <c r="N22" s="264"/>
      <c r="O22" s="264"/>
      <c r="P22" s="264"/>
      <c r="Q22" s="264"/>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ht="16" customHeight="1" thickBot="1" x14ac:dyDescent="0.25">
      <c r="A23" s="402"/>
      <c r="B23" s="584" t="s">
        <v>178</v>
      </c>
      <c r="C23" s="585"/>
      <c r="D23" s="402"/>
      <c r="E23" s="681"/>
      <c r="F23" s="682"/>
      <c r="G23" s="503"/>
      <c r="H23" s="681"/>
      <c r="I23" s="682"/>
      <c r="J23" s="402"/>
      <c r="K23" s="718" t="s">
        <v>321</v>
      </c>
      <c r="L23" s="719"/>
      <c r="M23" s="719"/>
      <c r="N23" s="719"/>
      <c r="O23" s="719"/>
      <c r="P23" s="719"/>
      <c r="Q23" s="720"/>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x14ac:dyDescent="0.2">
      <c r="A24" s="402"/>
      <c r="B24" s="407"/>
      <c r="C24" s="407"/>
      <c r="D24" s="402"/>
      <c r="E24" s="402"/>
      <c r="F24" s="402"/>
      <c r="G24" s="402"/>
      <c r="H24" s="402"/>
      <c r="I24" s="402"/>
      <c r="J24" s="402"/>
      <c r="K24" s="402"/>
      <c r="L24" s="402"/>
      <c r="M24" s="402"/>
      <c r="N24" s="402"/>
      <c r="O24" s="402"/>
      <c r="P24" s="402"/>
      <c r="Q24" s="40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1:45" ht="16" thickBot="1" x14ac:dyDescent="0.25">
      <c r="A25" s="402"/>
      <c r="B25" s="407"/>
      <c r="C25" s="407"/>
      <c r="D25" s="402"/>
      <c r="E25" s="402"/>
      <c r="F25" s="402"/>
      <c r="G25" s="402"/>
      <c r="H25" s="402"/>
      <c r="I25" s="402"/>
      <c r="J25" s="402"/>
      <c r="K25" s="402"/>
      <c r="L25" s="402"/>
      <c r="M25" s="402"/>
      <c r="N25" s="402"/>
      <c r="O25" s="402"/>
      <c r="P25" s="402"/>
      <c r="Q25" s="40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ht="16" thickBot="1" x14ac:dyDescent="0.25">
      <c r="A26" s="402"/>
      <c r="B26" s="641" t="s">
        <v>180</v>
      </c>
      <c r="C26" s="642"/>
      <c r="D26" s="642"/>
      <c r="E26" s="642"/>
      <c r="F26" s="642"/>
      <c r="G26" s="642"/>
      <c r="H26" s="642"/>
      <c r="I26" s="642"/>
      <c r="J26" s="642"/>
      <c r="K26" s="642"/>
      <c r="L26" s="642"/>
      <c r="M26" s="642"/>
      <c r="N26" s="643"/>
      <c r="O26" s="402"/>
      <c r="P26" s="402"/>
      <c r="Q26" s="40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1:45" ht="16" thickBot="1" x14ac:dyDescent="0.25">
      <c r="A27" s="402"/>
      <c r="B27" s="407"/>
      <c r="C27" s="407"/>
      <c r="D27" s="402"/>
      <c r="E27" s="402"/>
      <c r="F27" s="402"/>
      <c r="G27" s="402"/>
      <c r="H27" s="402"/>
      <c r="I27" s="402"/>
      <c r="J27" s="402"/>
      <c r="K27" s="402"/>
      <c r="L27" s="402"/>
      <c r="M27" s="402"/>
      <c r="N27" s="402"/>
      <c r="O27" s="402"/>
      <c r="P27" s="402"/>
      <c r="Q27" s="40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ht="18.75" customHeight="1" thickBot="1" x14ac:dyDescent="0.25">
      <c r="A28" s="400"/>
      <c r="B28" s="713" t="s">
        <v>187</v>
      </c>
      <c r="C28" s="714"/>
      <c r="D28" s="400"/>
      <c r="E28" s="563">
        <f>E11</f>
        <v>42004</v>
      </c>
      <c r="F28" s="724"/>
      <c r="G28" s="400"/>
      <c r="H28" s="563">
        <f>H11</f>
        <v>42369</v>
      </c>
      <c r="I28" s="724"/>
      <c r="J28" s="402"/>
      <c r="K28" s="402"/>
      <c r="L28" s="402"/>
      <c r="M28" s="402"/>
      <c r="N28" s="402"/>
      <c r="O28" s="402"/>
      <c r="P28" s="402"/>
      <c r="Q28" s="40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1:45" ht="16" thickBot="1" x14ac:dyDescent="0.25">
      <c r="A29" s="400"/>
      <c r="B29" s="400"/>
      <c r="C29" s="400"/>
      <c r="D29" s="400"/>
      <c r="E29" s="400"/>
      <c r="F29" s="400"/>
      <c r="G29" s="400"/>
      <c r="H29" s="400"/>
      <c r="I29" s="400"/>
      <c r="J29" s="402"/>
      <c r="K29" s="402"/>
      <c r="L29" s="402"/>
      <c r="M29" s="402"/>
      <c r="N29" s="402"/>
      <c r="O29" s="402"/>
      <c r="P29" s="402"/>
      <c r="Q29" s="40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ht="16" customHeight="1" thickBot="1" x14ac:dyDescent="0.25">
      <c r="A30" s="400"/>
      <c r="B30" s="584" t="s">
        <v>276</v>
      </c>
      <c r="C30" s="585"/>
      <c r="D30" s="400"/>
      <c r="E30" s="681"/>
      <c r="F30" s="682"/>
      <c r="G30" s="503"/>
      <c r="H30" s="681"/>
      <c r="I30" s="682"/>
      <c r="J30" s="402"/>
      <c r="K30" s="402"/>
      <c r="L30" s="402"/>
      <c r="M30" s="402"/>
      <c r="N30" s="402"/>
      <c r="O30" s="402"/>
      <c r="P30" s="402"/>
      <c r="Q30" s="40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row r="31" spans="1:45" ht="16" customHeight="1" thickBot="1" x14ac:dyDescent="0.25">
      <c r="A31" s="400"/>
      <c r="B31" s="694"/>
      <c r="C31" s="694"/>
      <c r="D31" s="400"/>
      <c r="E31" s="712"/>
      <c r="F31" s="712"/>
      <c r="G31" s="503"/>
      <c r="H31" s="712"/>
      <c r="I31" s="712"/>
      <c r="J31" s="402"/>
      <c r="K31" s="402"/>
      <c r="L31" s="402"/>
      <c r="M31" s="402"/>
      <c r="N31" s="402"/>
      <c r="O31" s="402"/>
      <c r="P31" s="402"/>
      <c r="Q31" s="40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row r="32" spans="1:45" ht="16" customHeight="1" thickBot="1" x14ac:dyDescent="0.25">
      <c r="A32" s="400"/>
      <c r="B32" s="584" t="s">
        <v>181</v>
      </c>
      <c r="C32" s="585"/>
      <c r="D32" s="400"/>
      <c r="E32" s="681"/>
      <c r="F32" s="682"/>
      <c r="G32" s="503"/>
      <c r="H32" s="681"/>
      <c r="I32" s="682"/>
      <c r="J32" s="402"/>
      <c r="K32" s="402"/>
      <c r="L32" s="402"/>
      <c r="M32" s="402"/>
      <c r="N32" s="402"/>
      <c r="O32" s="402"/>
      <c r="P32" s="402"/>
      <c r="Q32" s="40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row>
    <row r="33" spans="1:45" ht="16" customHeight="1" thickBot="1" x14ac:dyDescent="0.25">
      <c r="A33" s="400"/>
      <c r="B33" s="694"/>
      <c r="C33" s="694"/>
      <c r="D33" s="400"/>
      <c r="E33" s="712"/>
      <c r="F33" s="712"/>
      <c r="G33" s="503"/>
      <c r="H33" s="712"/>
      <c r="I33" s="712"/>
      <c r="J33" s="402"/>
      <c r="K33" s="402"/>
      <c r="L33" s="402"/>
      <c r="M33" s="402"/>
      <c r="N33" s="402"/>
      <c r="O33" s="402"/>
      <c r="P33" s="402"/>
      <c r="Q33" s="40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row>
    <row r="34" spans="1:45" ht="14.25" customHeight="1" thickBot="1" x14ac:dyDescent="0.25">
      <c r="A34" s="400"/>
      <c r="B34" s="584" t="s">
        <v>182</v>
      </c>
      <c r="C34" s="585"/>
      <c r="D34" s="400"/>
      <c r="E34" s="681"/>
      <c r="F34" s="682"/>
      <c r="G34" s="503"/>
      <c r="H34" s="681"/>
      <c r="I34" s="682"/>
      <c r="J34" s="402"/>
      <c r="K34" s="402"/>
      <c r="L34" s="402"/>
      <c r="M34" s="402"/>
      <c r="N34" s="402"/>
      <c r="O34" s="402"/>
      <c r="P34" s="402"/>
      <c r="Q34" s="40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row>
    <row r="35" spans="1:45" ht="16" customHeight="1" thickBot="1" x14ac:dyDescent="0.25">
      <c r="A35" s="400"/>
      <c r="B35" s="694"/>
      <c r="C35" s="694"/>
      <c r="D35" s="400"/>
      <c r="E35" s="712"/>
      <c r="F35" s="712"/>
      <c r="G35" s="503"/>
      <c r="H35" s="712"/>
      <c r="I35" s="712"/>
      <c r="J35" s="402"/>
      <c r="K35" s="402"/>
      <c r="L35" s="402"/>
      <c r="M35" s="402"/>
      <c r="N35" s="402"/>
      <c r="O35" s="402"/>
      <c r="P35" s="402"/>
      <c r="Q35" s="40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row>
    <row r="36" spans="1:45" ht="15.75" customHeight="1" thickBot="1" x14ac:dyDescent="0.25">
      <c r="A36" s="400"/>
      <c r="B36" s="584" t="s">
        <v>183</v>
      </c>
      <c r="C36" s="585"/>
      <c r="D36" s="400"/>
      <c r="E36" s="681"/>
      <c r="F36" s="682"/>
      <c r="G36" s="503"/>
      <c r="H36" s="681"/>
      <c r="I36" s="682"/>
      <c r="J36" s="402"/>
      <c r="K36" s="402"/>
      <c r="L36" s="402"/>
      <c r="M36" s="402"/>
      <c r="N36" s="402"/>
      <c r="O36" s="402"/>
      <c r="P36" s="402"/>
      <c r="Q36" s="40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row>
    <row r="37" spans="1:45" ht="32.25" customHeight="1" thickBot="1" x14ac:dyDescent="0.25">
      <c r="A37" s="400"/>
      <c r="B37" s="694"/>
      <c r="C37" s="694"/>
      <c r="D37" s="400"/>
      <c r="E37" s="716"/>
      <c r="F37" s="716"/>
      <c r="G37" s="538"/>
      <c r="H37" s="716"/>
      <c r="I37" s="716"/>
      <c r="J37" s="402"/>
      <c r="K37" s="402"/>
      <c r="L37" s="402"/>
      <c r="M37" s="402"/>
      <c r="N37" s="402"/>
      <c r="O37" s="402"/>
      <c r="P37" s="402"/>
      <c r="Q37" s="40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row>
    <row r="38" spans="1:45" ht="16.5" customHeight="1" thickBot="1" x14ac:dyDescent="0.25">
      <c r="A38" s="400"/>
      <c r="B38" s="713" t="s">
        <v>188</v>
      </c>
      <c r="C38" s="714"/>
      <c r="D38" s="400"/>
      <c r="E38" s="736"/>
      <c r="F38" s="736"/>
      <c r="G38" s="539"/>
      <c r="H38" s="736"/>
      <c r="I38" s="736"/>
      <c r="J38" s="402"/>
      <c r="K38" s="402"/>
      <c r="L38" s="402"/>
      <c r="M38" s="402"/>
      <c r="N38" s="402"/>
      <c r="O38" s="402"/>
      <c r="P38" s="402"/>
      <c r="Q38" s="40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row>
    <row r="39" spans="1:45" ht="16" thickBot="1" x14ac:dyDescent="0.25">
      <c r="A39" s="400"/>
      <c r="B39" s="694"/>
      <c r="C39" s="694"/>
      <c r="D39" s="400"/>
      <c r="E39" s="572"/>
      <c r="F39" s="572"/>
      <c r="G39" s="538"/>
      <c r="H39" s="572"/>
      <c r="I39" s="572"/>
      <c r="J39" s="402"/>
      <c r="K39" s="402"/>
      <c r="L39" s="402"/>
      <c r="M39" s="402"/>
      <c r="N39" s="402"/>
      <c r="O39" s="402"/>
      <c r="P39" s="402"/>
      <c r="Q39" s="40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1:45" ht="35.25" customHeight="1" thickBot="1" x14ac:dyDescent="0.25">
      <c r="A40" s="400"/>
      <c r="B40" s="581" t="s">
        <v>184</v>
      </c>
      <c r="C40" s="583"/>
      <c r="D40" s="400"/>
      <c r="E40" s="681"/>
      <c r="F40" s="682"/>
      <c r="G40" s="503"/>
      <c r="H40" s="681"/>
      <c r="I40" s="682"/>
      <c r="J40" s="402"/>
      <c r="K40" s="402"/>
      <c r="L40" s="402"/>
      <c r="M40" s="402"/>
      <c r="N40" s="402"/>
      <c r="O40" s="402"/>
      <c r="P40" s="402"/>
      <c r="Q40" s="40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row>
    <row r="41" spans="1:45" ht="16" thickBot="1" x14ac:dyDescent="0.25">
      <c r="A41" s="400"/>
      <c r="B41" s="694"/>
      <c r="C41" s="694"/>
      <c r="D41" s="400"/>
      <c r="E41" s="712"/>
      <c r="F41" s="712"/>
      <c r="G41" s="503"/>
      <c r="H41" s="712"/>
      <c r="I41" s="712"/>
      <c r="J41" s="402"/>
      <c r="K41" s="402"/>
      <c r="L41" s="402"/>
      <c r="M41" s="402"/>
      <c r="N41" s="402"/>
      <c r="O41" s="402"/>
      <c r="P41" s="402"/>
      <c r="Q41" s="40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row>
    <row r="42" spans="1:45" ht="16" thickBot="1" x14ac:dyDescent="0.25">
      <c r="A42" s="400"/>
      <c r="B42" s="584" t="s">
        <v>185</v>
      </c>
      <c r="C42" s="585"/>
      <c r="D42" s="400"/>
      <c r="E42" s="681"/>
      <c r="F42" s="682"/>
      <c r="G42" s="503"/>
      <c r="H42" s="681"/>
      <c r="I42" s="682"/>
      <c r="J42" s="402"/>
      <c r="K42" s="402"/>
      <c r="L42" s="402"/>
      <c r="M42" s="402"/>
      <c r="N42" s="402"/>
      <c r="O42" s="402"/>
      <c r="P42" s="402"/>
      <c r="Q42" s="40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row>
    <row r="43" spans="1:45" ht="16" thickBot="1" x14ac:dyDescent="0.25">
      <c r="A43" s="400"/>
      <c r="B43" s="694"/>
      <c r="C43" s="694"/>
      <c r="D43" s="400"/>
      <c r="E43" s="712"/>
      <c r="F43" s="712"/>
      <c r="G43" s="503"/>
      <c r="H43" s="712"/>
      <c r="I43" s="712"/>
      <c r="J43" s="402"/>
      <c r="K43" s="402"/>
      <c r="L43" s="402"/>
      <c r="M43" s="402"/>
      <c r="N43" s="402"/>
      <c r="O43" s="402"/>
      <c r="P43" s="402"/>
      <c r="Q43" s="40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row>
    <row r="44" spans="1:45" ht="16" thickBot="1" x14ac:dyDescent="0.25">
      <c r="A44" s="400"/>
      <c r="B44" s="584" t="s">
        <v>186</v>
      </c>
      <c r="C44" s="585"/>
      <c r="D44" s="400"/>
      <c r="E44" s="681"/>
      <c r="F44" s="682"/>
      <c r="G44" s="503"/>
      <c r="H44" s="681"/>
      <c r="I44" s="682"/>
      <c r="J44" s="402"/>
      <c r="K44" s="402"/>
      <c r="L44" s="402"/>
      <c r="M44" s="402"/>
      <c r="N44" s="402"/>
      <c r="O44" s="402"/>
      <c r="P44" s="402"/>
      <c r="Q44" s="40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row>
    <row r="45" spans="1:45" ht="16" thickBot="1" x14ac:dyDescent="0.25">
      <c r="A45" s="400"/>
      <c r="B45" s="694"/>
      <c r="C45" s="694"/>
      <c r="D45" s="400"/>
      <c r="E45" s="712"/>
      <c r="F45" s="712"/>
      <c r="G45" s="503"/>
      <c r="H45" s="712"/>
      <c r="I45" s="712"/>
      <c r="J45" s="402"/>
      <c r="K45" s="402"/>
      <c r="L45" s="402"/>
      <c r="M45" s="402"/>
      <c r="N45" s="402"/>
      <c r="O45" s="402"/>
      <c r="P45" s="402"/>
      <c r="Q45" s="40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row>
    <row r="46" spans="1:45" ht="30.75" customHeight="1" thickBot="1" x14ac:dyDescent="0.25">
      <c r="A46" s="400"/>
      <c r="B46" s="581" t="s">
        <v>207</v>
      </c>
      <c r="C46" s="583"/>
      <c r="D46" s="400"/>
      <c r="E46" s="681"/>
      <c r="F46" s="682"/>
      <c r="G46" s="503"/>
      <c r="H46" s="681"/>
      <c r="I46" s="682"/>
      <c r="J46" s="402"/>
      <c r="K46" s="402"/>
      <c r="L46" s="402"/>
      <c r="M46" s="402"/>
      <c r="N46" s="402"/>
      <c r="O46" s="402"/>
      <c r="P46" s="402"/>
      <c r="Q46" s="40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row>
    <row r="47" spans="1:45" ht="33.75" customHeight="1" thickBot="1" x14ac:dyDescent="0.25">
      <c r="A47" s="402"/>
      <c r="B47" s="694"/>
      <c r="C47" s="694"/>
      <c r="D47" s="400"/>
      <c r="E47" s="716"/>
      <c r="F47" s="716"/>
      <c r="G47" s="538"/>
      <c r="H47" s="716"/>
      <c r="I47" s="716"/>
      <c r="J47" s="402"/>
      <c r="K47" s="402"/>
      <c r="L47" s="402"/>
      <c r="M47" s="402"/>
      <c r="N47" s="402"/>
      <c r="O47" s="402"/>
      <c r="P47" s="402"/>
      <c r="Q47" s="40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row>
    <row r="48" spans="1:45" ht="17.25" customHeight="1" thickBot="1" x14ac:dyDescent="0.25">
      <c r="A48" s="402"/>
      <c r="B48" s="713" t="s">
        <v>189</v>
      </c>
      <c r="C48" s="714"/>
      <c r="D48" s="400"/>
      <c r="E48" s="717"/>
      <c r="F48" s="717"/>
      <c r="G48" s="538"/>
      <c r="H48" s="717"/>
      <c r="I48" s="717"/>
      <c r="J48" s="402"/>
      <c r="K48" s="402"/>
      <c r="L48" s="402"/>
      <c r="M48" s="402"/>
      <c r="N48" s="402"/>
      <c r="O48" s="402"/>
      <c r="P48" s="402"/>
      <c r="Q48" s="40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ht="16" thickBot="1" x14ac:dyDescent="0.25">
      <c r="A49" s="402"/>
      <c r="B49" s="694"/>
      <c r="C49" s="694"/>
      <c r="D49" s="400"/>
      <c r="E49" s="572"/>
      <c r="F49" s="572"/>
      <c r="G49" s="538"/>
      <c r="H49" s="572"/>
      <c r="I49" s="572"/>
      <c r="J49" s="402"/>
      <c r="K49" s="402"/>
      <c r="L49" s="402"/>
      <c r="M49" s="402"/>
      <c r="N49" s="402"/>
      <c r="O49" s="402"/>
      <c r="P49" s="402"/>
      <c r="Q49" s="40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ht="16" thickBot="1" x14ac:dyDescent="0.25">
      <c r="A50" s="402"/>
      <c r="B50" s="584" t="s">
        <v>190</v>
      </c>
      <c r="C50" s="585"/>
      <c r="D50" s="400"/>
      <c r="E50" s="681"/>
      <c r="F50" s="682"/>
      <c r="G50" s="503"/>
      <c r="H50" s="681"/>
      <c r="I50" s="682"/>
      <c r="J50" s="402"/>
      <c r="K50" s="402"/>
      <c r="L50" s="402"/>
      <c r="M50" s="402"/>
      <c r="N50" s="402"/>
      <c r="O50" s="402"/>
      <c r="P50" s="402"/>
      <c r="Q50" s="40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row>
    <row r="51" spans="1:45" ht="16" thickBot="1" x14ac:dyDescent="0.25">
      <c r="A51" s="402"/>
      <c r="B51" s="694"/>
      <c r="C51" s="694"/>
      <c r="D51" s="400"/>
      <c r="E51" s="712"/>
      <c r="F51" s="712"/>
      <c r="G51" s="503"/>
      <c r="H51" s="712"/>
      <c r="I51" s="712"/>
      <c r="J51" s="402"/>
      <c r="K51" s="402"/>
      <c r="L51" s="402"/>
      <c r="M51" s="402"/>
      <c r="N51" s="402"/>
      <c r="O51" s="402"/>
      <c r="P51" s="402"/>
      <c r="Q51" s="40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row>
    <row r="52" spans="1:45" ht="33" customHeight="1" thickBot="1" x14ac:dyDescent="0.25">
      <c r="A52" s="402"/>
      <c r="B52" s="581" t="s">
        <v>191</v>
      </c>
      <c r="C52" s="583"/>
      <c r="D52" s="400"/>
      <c r="E52" s="681"/>
      <c r="F52" s="682"/>
      <c r="G52" s="503"/>
      <c r="H52" s="681"/>
      <c r="I52" s="682"/>
      <c r="J52" s="402"/>
      <c r="K52" s="402"/>
      <c r="L52" s="402"/>
      <c r="M52" s="402"/>
      <c r="N52" s="402"/>
      <c r="O52" s="402"/>
      <c r="P52" s="402"/>
      <c r="Q52" s="40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row r="53" spans="1:45" ht="35.25" customHeight="1" thickBot="1" x14ac:dyDescent="0.25">
      <c r="A53" s="402"/>
      <c r="B53" s="715"/>
      <c r="C53" s="715"/>
      <c r="D53" s="400"/>
      <c r="E53" s="716"/>
      <c r="F53" s="716"/>
      <c r="G53" s="538"/>
      <c r="H53" s="716"/>
      <c r="I53" s="716"/>
      <c r="J53" s="402"/>
      <c r="K53" s="402"/>
      <c r="L53" s="402"/>
      <c r="M53" s="402"/>
      <c r="N53" s="402"/>
      <c r="O53" s="402"/>
      <c r="P53" s="402"/>
      <c r="Q53" s="40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row>
    <row r="54" spans="1:45" ht="16" thickBot="1" x14ac:dyDescent="0.25">
      <c r="A54" s="402"/>
      <c r="B54" s="713" t="s">
        <v>192</v>
      </c>
      <c r="C54" s="714"/>
      <c r="D54" s="400"/>
      <c r="E54" s="717"/>
      <c r="F54" s="717"/>
      <c r="G54" s="538"/>
      <c r="H54" s="717"/>
      <c r="I54" s="717"/>
      <c r="J54" s="402"/>
      <c r="K54" s="402"/>
      <c r="L54" s="402"/>
      <c r="M54" s="402"/>
      <c r="N54" s="402"/>
      <c r="O54" s="402"/>
      <c r="P54" s="402"/>
      <c r="Q54" s="40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row>
    <row r="55" spans="1:45" ht="16" thickBot="1" x14ac:dyDescent="0.25">
      <c r="A55" s="402"/>
      <c r="B55" s="694"/>
      <c r="C55" s="694"/>
      <c r="D55" s="400"/>
      <c r="E55" s="572"/>
      <c r="F55" s="572"/>
      <c r="G55" s="538"/>
      <c r="H55" s="572"/>
      <c r="I55" s="572"/>
      <c r="J55" s="402"/>
      <c r="K55" s="402"/>
      <c r="L55" s="402"/>
      <c r="M55" s="402"/>
      <c r="N55" s="402"/>
      <c r="O55" s="402"/>
      <c r="P55" s="402"/>
      <c r="Q55" s="40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row>
    <row r="56" spans="1:45" ht="16" thickBot="1" x14ac:dyDescent="0.25">
      <c r="A56" s="402"/>
      <c r="B56" s="584" t="s">
        <v>193</v>
      </c>
      <c r="C56" s="585"/>
      <c r="D56" s="400"/>
      <c r="E56" s="681"/>
      <c r="F56" s="682"/>
      <c r="G56" s="503"/>
      <c r="H56" s="681"/>
      <c r="I56" s="682"/>
      <c r="J56" s="402"/>
      <c r="K56" s="402"/>
      <c r="L56" s="402"/>
      <c r="M56" s="402"/>
      <c r="N56" s="402"/>
      <c r="O56" s="402"/>
      <c r="P56" s="402"/>
      <c r="Q56" s="40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row>
    <row r="57" spans="1:45" ht="16" thickBot="1" x14ac:dyDescent="0.25">
      <c r="A57" s="402"/>
      <c r="B57" s="694"/>
      <c r="C57" s="694"/>
      <c r="D57" s="400"/>
      <c r="E57" s="712"/>
      <c r="F57" s="712"/>
      <c r="G57" s="503"/>
      <c r="H57" s="712"/>
      <c r="I57" s="712"/>
      <c r="J57" s="402"/>
      <c r="K57" s="402"/>
      <c r="L57" s="402"/>
      <c r="M57" s="402"/>
      <c r="N57" s="402"/>
      <c r="O57" s="402"/>
      <c r="P57" s="402"/>
      <c r="Q57" s="40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row>
    <row r="58" spans="1:45" ht="36" customHeight="1" thickBot="1" x14ac:dyDescent="0.25">
      <c r="A58" s="402"/>
      <c r="B58" s="581" t="s">
        <v>194</v>
      </c>
      <c r="C58" s="583"/>
      <c r="D58" s="400"/>
      <c r="E58" s="681"/>
      <c r="F58" s="682"/>
      <c r="G58" s="503"/>
      <c r="H58" s="681"/>
      <c r="I58" s="682"/>
      <c r="J58" s="402"/>
      <c r="K58" s="402"/>
      <c r="L58" s="402"/>
      <c r="M58" s="402"/>
      <c r="N58" s="402"/>
      <c r="O58" s="402"/>
      <c r="P58" s="402"/>
      <c r="Q58" s="40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row>
    <row r="59" spans="1:45" ht="33.75" customHeight="1" thickBot="1" x14ac:dyDescent="0.25">
      <c r="A59" s="402"/>
      <c r="B59" s="715"/>
      <c r="C59" s="715"/>
      <c r="D59" s="400"/>
      <c r="E59" s="716"/>
      <c r="F59" s="716"/>
      <c r="G59" s="538"/>
      <c r="H59" s="716"/>
      <c r="I59" s="716"/>
      <c r="J59" s="402"/>
      <c r="K59" s="402"/>
      <c r="L59" s="402"/>
      <c r="M59" s="402"/>
      <c r="N59" s="402"/>
      <c r="O59" s="402"/>
      <c r="P59" s="402"/>
      <c r="Q59" s="40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row>
    <row r="60" spans="1:45" ht="16" thickBot="1" x14ac:dyDescent="0.25">
      <c r="A60" s="402"/>
      <c r="B60" s="713" t="s">
        <v>195</v>
      </c>
      <c r="C60" s="714"/>
      <c r="D60" s="400"/>
      <c r="E60" s="717"/>
      <c r="F60" s="717"/>
      <c r="G60" s="538"/>
      <c r="H60" s="717"/>
      <c r="I60" s="717"/>
      <c r="J60" s="402"/>
      <c r="K60" s="402"/>
      <c r="L60" s="402"/>
      <c r="M60" s="402"/>
      <c r="N60" s="402"/>
      <c r="O60" s="402"/>
      <c r="P60" s="402"/>
      <c r="Q60" s="40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row>
    <row r="61" spans="1:45" ht="16" thickBot="1" x14ac:dyDescent="0.25">
      <c r="A61" s="402"/>
      <c r="B61" s="725"/>
      <c r="C61" s="725"/>
      <c r="D61" s="400"/>
      <c r="E61" s="572"/>
      <c r="F61" s="572"/>
      <c r="G61" s="538"/>
      <c r="H61" s="572"/>
      <c r="I61" s="572"/>
      <c r="J61" s="402"/>
      <c r="K61" s="402"/>
      <c r="L61" s="402"/>
      <c r="M61" s="402"/>
      <c r="N61" s="402"/>
      <c r="O61" s="402"/>
      <c r="P61" s="402"/>
      <c r="Q61" s="40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row>
    <row r="62" spans="1:45" ht="15.75" customHeight="1" thickBot="1" x14ac:dyDescent="0.25">
      <c r="A62" s="402"/>
      <c r="B62" s="584" t="s">
        <v>196</v>
      </c>
      <c r="C62" s="585"/>
      <c r="D62" s="400"/>
      <c r="E62" s="681"/>
      <c r="F62" s="682"/>
      <c r="G62" s="503"/>
      <c r="H62" s="681"/>
      <c r="I62" s="682"/>
      <c r="J62" s="402"/>
      <c r="K62" s="402"/>
      <c r="L62" s="402"/>
      <c r="M62" s="402"/>
      <c r="N62" s="402"/>
      <c r="O62" s="402"/>
      <c r="P62" s="402"/>
      <c r="Q62" s="40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row>
    <row r="63" spans="1:45" ht="16" thickBot="1" x14ac:dyDescent="0.25">
      <c r="A63" s="402"/>
      <c r="B63" s="694"/>
      <c r="C63" s="694"/>
      <c r="D63" s="400"/>
      <c r="E63" s="712"/>
      <c r="F63" s="712"/>
      <c r="G63" s="503"/>
      <c r="H63" s="712"/>
      <c r="I63" s="712"/>
      <c r="J63" s="402"/>
      <c r="K63" s="402"/>
      <c r="L63" s="402"/>
      <c r="M63" s="402"/>
      <c r="N63" s="402"/>
      <c r="O63" s="402"/>
      <c r="P63" s="402"/>
      <c r="Q63" s="40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row>
    <row r="64" spans="1:45" ht="16" thickBot="1" x14ac:dyDescent="0.25">
      <c r="A64" s="402"/>
      <c r="B64" s="584" t="s">
        <v>197</v>
      </c>
      <c r="C64" s="585"/>
      <c r="D64" s="400"/>
      <c r="E64" s="681"/>
      <c r="F64" s="682"/>
      <c r="G64" s="503"/>
      <c r="H64" s="681"/>
      <c r="I64" s="682"/>
      <c r="J64" s="402"/>
      <c r="K64" s="402"/>
      <c r="L64" s="402"/>
      <c r="M64" s="402"/>
      <c r="N64" s="402"/>
      <c r="O64" s="402"/>
      <c r="P64" s="402"/>
      <c r="Q64" s="40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row>
    <row r="65" spans="1:45" ht="16" thickBot="1" x14ac:dyDescent="0.25">
      <c r="A65" s="402"/>
      <c r="B65" s="694"/>
      <c r="C65" s="694"/>
      <c r="D65" s="400"/>
      <c r="E65" s="712"/>
      <c r="F65" s="712"/>
      <c r="G65" s="503"/>
      <c r="H65" s="712"/>
      <c r="I65" s="712"/>
      <c r="J65" s="402"/>
      <c r="K65" s="402"/>
      <c r="L65" s="402"/>
      <c r="M65" s="402"/>
      <c r="N65" s="402"/>
      <c r="O65" s="402"/>
      <c r="P65" s="402"/>
      <c r="Q65" s="40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row>
    <row r="66" spans="1:45" ht="15.75" customHeight="1" thickBot="1" x14ac:dyDescent="0.25">
      <c r="A66" s="402"/>
      <c r="B66" s="584" t="s">
        <v>198</v>
      </c>
      <c r="C66" s="585"/>
      <c r="D66" s="400"/>
      <c r="E66" s="681"/>
      <c r="F66" s="682"/>
      <c r="G66" s="503"/>
      <c r="H66" s="681"/>
      <c r="I66" s="682"/>
      <c r="J66" s="402"/>
      <c r="K66" s="402"/>
      <c r="L66" s="565" t="s">
        <v>352</v>
      </c>
      <c r="M66" s="566"/>
      <c r="N66" s="566"/>
      <c r="O66" s="566"/>
      <c r="P66" s="566"/>
      <c r="Q66" s="567"/>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row>
    <row r="67" spans="1:45" ht="16" thickBot="1" x14ac:dyDescent="0.25">
      <c r="A67" s="402"/>
      <c r="B67" s="694"/>
      <c r="C67" s="694"/>
      <c r="D67" s="400"/>
      <c r="E67" s="712"/>
      <c r="F67" s="712"/>
      <c r="G67" s="503"/>
      <c r="H67" s="712"/>
      <c r="I67" s="712"/>
      <c r="J67" s="402"/>
      <c r="K67" s="402"/>
      <c r="L67" s="402"/>
      <c r="M67" s="402"/>
      <c r="N67" s="402"/>
      <c r="O67" s="402"/>
      <c r="P67" s="402"/>
      <c r="Q67" s="40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ht="30" customHeight="1" thickBot="1" x14ac:dyDescent="0.25">
      <c r="A68" s="402"/>
      <c r="B68" s="581" t="s">
        <v>199</v>
      </c>
      <c r="C68" s="583"/>
      <c r="D68" s="400"/>
      <c r="E68" s="681"/>
      <c r="F68" s="682"/>
      <c r="G68" s="503"/>
      <c r="H68" s="681"/>
      <c r="I68" s="682"/>
      <c r="J68" s="402"/>
      <c r="K68" s="402"/>
      <c r="L68" s="402"/>
      <c r="M68" s="402"/>
      <c r="N68" s="402"/>
      <c r="O68" s="402"/>
      <c r="P68" s="402"/>
      <c r="Q68" s="40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spans="1:45" x14ac:dyDescent="0.2">
      <c r="A69" s="402"/>
      <c r="B69" s="402"/>
      <c r="C69" s="402"/>
      <c r="D69" s="402"/>
      <c r="E69" s="402"/>
      <c r="F69" s="402"/>
      <c r="G69" s="402"/>
      <c r="H69" s="402"/>
      <c r="I69" s="402"/>
      <c r="J69" s="402"/>
      <c r="K69" s="402"/>
      <c r="L69" s="402"/>
      <c r="M69" s="402"/>
      <c r="N69" s="402"/>
      <c r="O69" s="402"/>
      <c r="P69" s="402"/>
      <c r="Q69" s="40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row>
    <row r="70" spans="1:45" ht="30.75" customHeight="1" thickBot="1" x14ac:dyDescent="0.25">
      <c r="A70" s="270"/>
      <c r="B70" s="270"/>
      <c r="C70" s="270"/>
      <c r="D70" s="270"/>
      <c r="E70" s="270"/>
      <c r="F70" s="270"/>
      <c r="G70" s="270"/>
      <c r="H70" s="270"/>
      <c r="I70" s="270"/>
      <c r="J70" s="270"/>
      <c r="K70" s="270"/>
      <c r="L70" s="270"/>
      <c r="M70" s="270"/>
      <c r="N70" s="270"/>
      <c r="O70" s="270"/>
      <c r="P70" s="270"/>
      <c r="Q70" s="270"/>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row>
    <row r="71" spans="1:45" ht="29.25" customHeight="1" thickBot="1" x14ac:dyDescent="0.25">
      <c r="A71" s="12"/>
      <c r="B71" s="649" t="s">
        <v>235</v>
      </c>
      <c r="C71" s="650"/>
      <c r="D71" s="650"/>
      <c r="E71" s="650"/>
      <c r="F71" s="650"/>
      <c r="G71" s="650"/>
      <c r="H71" s="650"/>
      <c r="I71" s="650"/>
      <c r="J71" s="650"/>
      <c r="K71" s="650"/>
      <c r="L71" s="650"/>
      <c r="M71" s="650"/>
      <c r="N71" s="651"/>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spans="1:45" ht="16" thickBo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spans="1:45" ht="36" customHeight="1" thickBot="1" x14ac:dyDescent="0.25">
      <c r="A73" s="265">
        <v>1</v>
      </c>
      <c r="B73" s="684" t="s">
        <v>303</v>
      </c>
      <c r="C73" s="685"/>
      <c r="D73" s="685"/>
      <c r="E73" s="685"/>
      <c r="F73" s="685"/>
      <c r="G73" s="685"/>
      <c r="H73" s="685"/>
      <c r="I73" s="685"/>
      <c r="J73" s="685"/>
      <c r="K73" s="685"/>
      <c r="L73" s="685"/>
      <c r="M73" s="685"/>
      <c r="N73" s="686"/>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spans="1:45" ht="16" thickBot="1" x14ac:dyDescent="0.25">
      <c r="A74" s="270"/>
      <c r="B74" s="270"/>
      <c r="C74" s="270"/>
      <c r="D74" s="270"/>
      <c r="E74" s="270"/>
      <c r="F74" s="270"/>
      <c r="G74" s="270"/>
      <c r="H74" s="270"/>
      <c r="I74" s="270"/>
      <c r="J74" s="270"/>
      <c r="K74" s="270"/>
      <c r="L74" s="270"/>
      <c r="M74" s="270"/>
      <c r="N74" s="270"/>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row>
    <row r="75" spans="1:45" ht="16" thickBot="1" x14ac:dyDescent="0.25">
      <c r="A75" s="270"/>
      <c r="B75" s="703" t="s">
        <v>206</v>
      </c>
      <c r="C75" s="704"/>
      <c r="D75" s="704"/>
      <c r="E75" s="704"/>
      <c r="F75" s="705"/>
      <c r="G75" s="402"/>
      <c r="H75" s="402"/>
      <c r="I75" s="402"/>
      <c r="J75" s="402"/>
      <c r="K75" s="402"/>
      <c r="L75" s="402"/>
      <c r="M75" s="402"/>
      <c r="N75" s="40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row>
    <row r="76" spans="1:45" ht="16" thickBot="1" x14ac:dyDescent="0.25">
      <c r="A76" s="270"/>
      <c r="B76" s="402"/>
      <c r="C76" s="402"/>
      <c r="D76" s="402"/>
      <c r="E76" s="402"/>
      <c r="F76" s="402"/>
      <c r="G76" s="402"/>
      <c r="H76" s="402"/>
      <c r="I76" s="402"/>
      <c r="J76" s="402"/>
      <c r="K76" s="402"/>
      <c r="L76" s="402"/>
      <c r="M76" s="402"/>
      <c r="N76" s="40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row>
    <row r="77" spans="1:45" ht="16" thickBot="1" x14ac:dyDescent="0.25">
      <c r="A77" s="270"/>
      <c r="B77" s="584" t="s">
        <v>200</v>
      </c>
      <c r="C77" s="585"/>
      <c r="D77" s="402"/>
      <c r="E77" s="587">
        <f>'Financial Statements'!F44</f>
        <v>0</v>
      </c>
      <c r="F77" s="588"/>
      <c r="G77" s="402"/>
      <c r="H77" s="709" t="s">
        <v>306</v>
      </c>
      <c r="I77" s="710"/>
      <c r="J77" s="710"/>
      <c r="K77" s="710"/>
      <c r="L77" s="710"/>
      <c r="M77" s="710"/>
      <c r="N77" s="711"/>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row>
    <row r="78" spans="1:45" ht="16" thickBot="1" x14ac:dyDescent="0.25">
      <c r="A78" s="270"/>
      <c r="B78" s="694"/>
      <c r="C78" s="694"/>
      <c r="D78" s="402"/>
      <c r="E78" s="695"/>
      <c r="F78" s="695"/>
      <c r="G78" s="402"/>
      <c r="H78" s="398"/>
      <c r="I78" s="398"/>
      <c r="J78" s="398"/>
      <c r="K78" s="398"/>
      <c r="L78" s="398"/>
      <c r="M78" s="398"/>
      <c r="N78" s="398"/>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row>
    <row r="79" spans="1:45" ht="16" thickBot="1" x14ac:dyDescent="0.25">
      <c r="A79" s="270"/>
      <c r="B79" s="584" t="s">
        <v>201</v>
      </c>
      <c r="C79" s="585"/>
      <c r="D79" s="402"/>
      <c r="E79" s="587">
        <f>'Financial Statements'!F15</f>
        <v>0</v>
      </c>
      <c r="F79" s="588"/>
      <c r="G79" s="402"/>
      <c r="H79" s="709" t="s">
        <v>306</v>
      </c>
      <c r="I79" s="710"/>
      <c r="J79" s="710"/>
      <c r="K79" s="710"/>
      <c r="L79" s="710"/>
      <c r="M79" s="710"/>
      <c r="N79" s="711"/>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row>
    <row r="80" spans="1:45" ht="16" thickBot="1" x14ac:dyDescent="0.25">
      <c r="A80" s="270"/>
      <c r="B80" s="694"/>
      <c r="C80" s="694"/>
      <c r="D80" s="402"/>
      <c r="E80" s="706"/>
      <c r="F80" s="706"/>
      <c r="G80" s="402"/>
      <c r="H80" s="398"/>
      <c r="I80" s="398"/>
      <c r="J80" s="398"/>
      <c r="K80" s="398"/>
      <c r="L80" s="398"/>
      <c r="M80" s="398"/>
      <c r="N80" s="398"/>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row>
    <row r="81" spans="1:45" ht="30" customHeight="1" thickBot="1" x14ac:dyDescent="0.25">
      <c r="A81" s="270"/>
      <c r="B81" s="584" t="s">
        <v>204</v>
      </c>
      <c r="C81" s="585"/>
      <c r="D81" s="402"/>
      <c r="E81" s="726" t="e">
        <f>'Financial Statements'!F15/E83</f>
        <v>#DIV/0!</v>
      </c>
      <c r="F81" s="727"/>
      <c r="G81" s="402"/>
      <c r="H81" s="687" t="s">
        <v>307</v>
      </c>
      <c r="I81" s="688"/>
      <c r="J81" s="688"/>
      <c r="K81" s="688"/>
      <c r="L81" s="688"/>
      <c r="M81" s="688"/>
      <c r="N81" s="689"/>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ht="16" thickBot="1" x14ac:dyDescent="0.25">
      <c r="A82" s="270"/>
      <c r="B82" s="694"/>
      <c r="C82" s="694"/>
      <c r="D82" s="402"/>
      <c r="E82" s="706"/>
      <c r="F82" s="706"/>
      <c r="G82" s="402"/>
      <c r="H82" s="398"/>
      <c r="I82" s="398"/>
      <c r="J82" s="398"/>
      <c r="K82" s="398"/>
      <c r="L82" s="398"/>
      <c r="M82" s="398"/>
      <c r="N82" s="398"/>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ht="33.75" customHeight="1" thickBot="1" x14ac:dyDescent="0.25">
      <c r="A83" s="270"/>
      <c r="B83" s="581" t="s">
        <v>202</v>
      </c>
      <c r="C83" s="583"/>
      <c r="D83" s="402"/>
      <c r="E83" s="700"/>
      <c r="F83" s="701"/>
      <c r="G83" s="402"/>
      <c r="H83" s="687" t="s">
        <v>304</v>
      </c>
      <c r="I83" s="688"/>
      <c r="J83" s="688"/>
      <c r="K83" s="688"/>
      <c r="L83" s="688"/>
      <c r="M83" s="688"/>
      <c r="N83" s="689"/>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row>
    <row r="84" spans="1:45" ht="16" thickBot="1" x14ac:dyDescent="0.25">
      <c r="A84" s="270"/>
      <c r="B84" s="694"/>
      <c r="C84" s="694"/>
      <c r="D84" s="402"/>
      <c r="E84" s="706"/>
      <c r="F84" s="706"/>
      <c r="G84" s="402"/>
      <c r="H84" s="398"/>
      <c r="I84" s="398"/>
      <c r="J84" s="398"/>
      <c r="K84" s="398"/>
      <c r="L84" s="398"/>
      <c r="M84" s="398"/>
      <c r="N84" s="398"/>
      <c r="O84" s="12"/>
      <c r="P84" s="12"/>
      <c r="Q84" s="418"/>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row>
    <row r="85" spans="1:45" ht="31.5" customHeight="1" thickBot="1" x14ac:dyDescent="0.25">
      <c r="A85" s="270"/>
      <c r="B85" s="584" t="s">
        <v>203</v>
      </c>
      <c r="C85" s="585"/>
      <c r="D85" s="402"/>
      <c r="E85" s="707"/>
      <c r="F85" s="708"/>
      <c r="G85" s="402"/>
      <c r="H85" s="687" t="s">
        <v>305</v>
      </c>
      <c r="I85" s="688"/>
      <c r="J85" s="688"/>
      <c r="K85" s="688"/>
      <c r="L85" s="688"/>
      <c r="M85" s="688"/>
      <c r="N85" s="689"/>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row>
    <row r="86" spans="1:45" ht="16" thickBot="1" x14ac:dyDescent="0.25">
      <c r="A86" s="270"/>
      <c r="B86" s="639"/>
      <c r="C86" s="639"/>
      <c r="D86" s="402"/>
      <c r="E86" s="702"/>
      <c r="F86" s="702"/>
      <c r="G86" s="402"/>
      <c r="H86" s="398"/>
      <c r="I86" s="398"/>
      <c r="J86" s="398"/>
      <c r="K86" s="398"/>
      <c r="L86" s="398"/>
      <c r="M86" s="398"/>
      <c r="N86" s="398"/>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row>
    <row r="87" spans="1:45" ht="32.25" customHeight="1" thickBot="1" x14ac:dyDescent="0.25">
      <c r="A87" s="270"/>
      <c r="B87" s="581" t="s">
        <v>234</v>
      </c>
      <c r="C87" s="583"/>
      <c r="D87" s="402"/>
      <c r="E87" s="587">
        <f>H42+H44</f>
        <v>0</v>
      </c>
      <c r="F87" s="588"/>
      <c r="G87" s="402"/>
      <c r="H87" s="687" t="s">
        <v>306</v>
      </c>
      <c r="I87" s="688"/>
      <c r="J87" s="688"/>
      <c r="K87" s="688"/>
      <c r="L87" s="688"/>
      <c r="M87" s="688"/>
      <c r="N87" s="689"/>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spans="1:45" ht="20.25" customHeight="1" x14ac:dyDescent="0.2">
      <c r="A88" s="270"/>
      <c r="B88" s="270"/>
      <c r="C88" s="270"/>
      <c r="D88" s="270"/>
      <c r="E88" s="270"/>
      <c r="F88" s="270"/>
      <c r="G88" s="270"/>
      <c r="H88" s="270"/>
      <c r="I88" s="270"/>
      <c r="J88" s="270"/>
      <c r="K88" s="270"/>
      <c r="L88" s="270"/>
      <c r="M88" s="270"/>
      <c r="N88" s="270"/>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spans="1:45" x14ac:dyDescent="0.2">
      <c r="A89" s="270"/>
      <c r="B89" s="270"/>
      <c r="C89" s="270"/>
      <c r="D89" s="270"/>
      <c r="E89" s="270"/>
      <c r="F89" s="270"/>
      <c r="G89" s="270"/>
      <c r="H89" s="270"/>
      <c r="I89" s="270"/>
      <c r="J89" s="270"/>
      <c r="K89" s="270"/>
      <c r="L89" s="270"/>
      <c r="M89" s="270"/>
      <c r="N89" s="270"/>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row>
    <row r="90" spans="1:45" ht="16" thickBot="1" x14ac:dyDescent="0.25">
      <c r="A90" s="270"/>
      <c r="B90" s="270"/>
      <c r="C90" s="270"/>
      <c r="D90" s="270"/>
      <c r="E90" s="270"/>
      <c r="F90" s="270"/>
      <c r="G90" s="270"/>
      <c r="H90" s="270"/>
      <c r="I90" s="270"/>
      <c r="J90" s="270"/>
      <c r="K90" s="270"/>
      <c r="L90" s="270"/>
      <c r="M90" s="270"/>
      <c r="N90" s="270"/>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row>
    <row r="91" spans="1:45" ht="16" thickBot="1" x14ac:dyDescent="0.25">
      <c r="A91" s="270"/>
      <c r="B91" s="703" t="s">
        <v>205</v>
      </c>
      <c r="C91" s="704"/>
      <c r="D91" s="704"/>
      <c r="E91" s="704"/>
      <c r="F91" s="705"/>
      <c r="G91" s="402"/>
      <c r="H91" s="402"/>
      <c r="I91" s="402"/>
      <c r="J91" s="402"/>
      <c r="K91" s="402"/>
      <c r="L91" s="402"/>
      <c r="M91" s="402"/>
      <c r="N91" s="40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row>
    <row r="92" spans="1:45" ht="16" thickBot="1" x14ac:dyDescent="0.25">
      <c r="A92" s="270"/>
      <c r="B92" s="402"/>
      <c r="C92" s="402"/>
      <c r="D92" s="402"/>
      <c r="E92" s="402"/>
      <c r="F92" s="402"/>
      <c r="G92" s="402"/>
      <c r="H92" s="402"/>
      <c r="I92" s="402"/>
      <c r="J92" s="402"/>
      <c r="K92" s="402"/>
      <c r="L92" s="402"/>
      <c r="M92" s="402"/>
      <c r="N92" s="40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row>
    <row r="93" spans="1:45" ht="18" customHeight="1" thickBot="1" x14ac:dyDescent="0.25">
      <c r="A93" s="270"/>
      <c r="B93" s="584" t="s">
        <v>200</v>
      </c>
      <c r="C93" s="585"/>
      <c r="D93" s="402"/>
      <c r="E93" s="700"/>
      <c r="F93" s="701"/>
      <c r="G93" s="402"/>
      <c r="H93" s="699"/>
      <c r="I93" s="699"/>
      <c r="J93" s="699"/>
      <c r="K93" s="699"/>
      <c r="L93" s="699"/>
      <c r="M93" s="699"/>
      <c r="N93" s="699"/>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row>
    <row r="94" spans="1:45" ht="16" thickBot="1" x14ac:dyDescent="0.25">
      <c r="A94" s="270"/>
      <c r="B94" s="694"/>
      <c r="C94" s="694"/>
      <c r="D94" s="402"/>
      <c r="E94" s="695"/>
      <c r="F94" s="695"/>
      <c r="G94" s="402"/>
      <c r="H94" s="409"/>
      <c r="I94" s="409"/>
      <c r="J94" s="409"/>
      <c r="K94" s="409"/>
      <c r="L94" s="409"/>
      <c r="M94" s="409"/>
      <c r="N94" s="409"/>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row>
    <row r="95" spans="1:45" ht="16" thickBot="1" x14ac:dyDescent="0.25">
      <c r="A95" s="270"/>
      <c r="B95" s="584" t="s">
        <v>201</v>
      </c>
      <c r="C95" s="585"/>
      <c r="D95" s="402"/>
      <c r="E95" s="700"/>
      <c r="F95" s="701"/>
      <c r="G95" s="402"/>
      <c r="H95" s="699"/>
      <c r="I95" s="699"/>
      <c r="J95" s="699"/>
      <c r="K95" s="699"/>
      <c r="L95" s="699"/>
      <c r="M95" s="699"/>
      <c r="N95" s="699"/>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row>
    <row r="96" spans="1:45" ht="15.75" customHeight="1" thickBot="1" x14ac:dyDescent="0.25">
      <c r="A96" s="270"/>
      <c r="B96" s="694"/>
      <c r="C96" s="694"/>
      <c r="D96" s="402"/>
      <c r="E96" s="695"/>
      <c r="F96" s="695"/>
      <c r="G96" s="402"/>
      <c r="H96" s="409"/>
      <c r="I96" s="409"/>
      <c r="J96" s="409"/>
      <c r="K96" s="409"/>
      <c r="L96" s="409"/>
      <c r="M96" s="409"/>
      <c r="N96" s="409"/>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row>
    <row r="97" spans="1:45" ht="16" thickBot="1" x14ac:dyDescent="0.25">
      <c r="A97" s="270"/>
      <c r="B97" s="584" t="s">
        <v>204</v>
      </c>
      <c r="C97" s="585"/>
      <c r="D97" s="402"/>
      <c r="E97" s="696"/>
      <c r="F97" s="697"/>
      <c r="G97" s="402"/>
      <c r="H97" s="683"/>
      <c r="I97" s="683"/>
      <c r="J97" s="683"/>
      <c r="K97" s="683"/>
      <c r="L97" s="683"/>
      <c r="M97" s="683"/>
      <c r="N97" s="683"/>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row>
    <row r="98" spans="1:45" ht="15.75" customHeight="1" thickBot="1" x14ac:dyDescent="0.25">
      <c r="A98" s="270"/>
      <c r="B98" s="694"/>
      <c r="C98" s="694"/>
      <c r="D98" s="402"/>
      <c r="E98" s="695"/>
      <c r="F98" s="695"/>
      <c r="G98" s="402"/>
      <c r="H98" s="409"/>
      <c r="I98" s="409"/>
      <c r="J98" s="409"/>
      <c r="K98" s="409"/>
      <c r="L98" s="409"/>
      <c r="M98" s="409"/>
      <c r="N98" s="409"/>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row>
    <row r="99" spans="1:45" ht="16" thickBot="1" x14ac:dyDescent="0.25">
      <c r="A99" s="270"/>
      <c r="B99" s="581" t="s">
        <v>202</v>
      </c>
      <c r="C99" s="583"/>
      <c r="D99" s="402"/>
      <c r="E99" s="700"/>
      <c r="F99" s="701"/>
      <c r="G99" s="402"/>
      <c r="H99" s="683"/>
      <c r="I99" s="683"/>
      <c r="J99" s="683"/>
      <c r="K99" s="683"/>
      <c r="L99" s="683"/>
      <c r="M99" s="683"/>
      <c r="N99" s="683"/>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ht="16" thickBot="1" x14ac:dyDescent="0.25">
      <c r="A100" s="270"/>
      <c r="B100" s="694"/>
      <c r="C100" s="694"/>
      <c r="D100" s="402"/>
      <c r="E100" s="695"/>
      <c r="F100" s="695"/>
      <c r="G100" s="402"/>
      <c r="H100" s="409"/>
      <c r="I100" s="409"/>
      <c r="J100" s="409"/>
      <c r="K100" s="409"/>
      <c r="L100" s="409"/>
      <c r="M100" s="409"/>
      <c r="N100" s="409"/>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1:45" ht="16" thickBot="1" x14ac:dyDescent="0.25">
      <c r="A101" s="270"/>
      <c r="B101" s="584" t="s">
        <v>203</v>
      </c>
      <c r="C101" s="585"/>
      <c r="D101" s="402"/>
      <c r="E101" s="696"/>
      <c r="F101" s="697"/>
      <c r="G101" s="402"/>
      <c r="H101" s="683"/>
      <c r="I101" s="683"/>
      <c r="J101" s="683"/>
      <c r="K101" s="683"/>
      <c r="L101" s="683"/>
      <c r="M101" s="683"/>
      <c r="N101" s="683"/>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1:45" ht="16" thickBot="1" x14ac:dyDescent="0.25">
      <c r="A102" s="270"/>
      <c r="B102" s="639"/>
      <c r="C102" s="639"/>
      <c r="D102" s="402"/>
      <c r="E102" s="698"/>
      <c r="F102" s="698"/>
      <c r="G102" s="402"/>
      <c r="H102" s="409"/>
      <c r="I102" s="409"/>
      <c r="J102" s="409"/>
      <c r="K102" s="409"/>
      <c r="L102" s="409"/>
      <c r="M102" s="409"/>
      <c r="N102" s="409"/>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1:45" ht="33" customHeight="1" thickBot="1" x14ac:dyDescent="0.25">
      <c r="A103" s="270"/>
      <c r="B103" s="581" t="s">
        <v>234</v>
      </c>
      <c r="C103" s="583"/>
      <c r="D103" s="402"/>
      <c r="E103" s="681"/>
      <c r="F103" s="682"/>
      <c r="G103" s="402"/>
      <c r="H103" s="683"/>
      <c r="I103" s="683"/>
      <c r="J103" s="683"/>
      <c r="K103" s="683"/>
      <c r="L103" s="683"/>
      <c r="M103" s="683"/>
      <c r="N103" s="683"/>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1:45" x14ac:dyDescent="0.2">
      <c r="A104" s="270"/>
      <c r="B104" s="270"/>
      <c r="C104" s="270"/>
      <c r="D104" s="270"/>
      <c r="E104" s="270"/>
      <c r="F104" s="270"/>
      <c r="G104" s="270"/>
      <c r="H104" s="270"/>
      <c r="I104" s="270"/>
      <c r="J104" s="270"/>
      <c r="K104" s="270"/>
      <c r="L104" s="270"/>
      <c r="M104" s="270"/>
      <c r="N104" s="270"/>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row>
    <row r="105" spans="1:45" x14ac:dyDescent="0.2">
      <c r="A105" s="270"/>
      <c r="B105" s="270"/>
      <c r="C105" s="270"/>
      <c r="D105" s="270"/>
      <c r="E105" s="270"/>
      <c r="F105" s="270"/>
      <c r="G105" s="270"/>
      <c r="H105" s="270"/>
      <c r="I105" s="270"/>
      <c r="J105" s="270"/>
      <c r="K105" s="270"/>
      <c r="L105" s="270"/>
      <c r="M105" s="270"/>
      <c r="N105" s="270"/>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row>
    <row r="106" spans="1:45" ht="16" thickBot="1" x14ac:dyDescent="0.25">
      <c r="A106" s="270"/>
      <c r="B106" s="270"/>
      <c r="C106" s="270"/>
      <c r="D106" s="270"/>
      <c r="E106" s="270"/>
      <c r="F106" s="270"/>
      <c r="G106" s="270"/>
      <c r="H106" s="270"/>
      <c r="I106" s="270"/>
      <c r="J106" s="270"/>
      <c r="K106" s="270"/>
      <c r="L106" s="270"/>
      <c r="M106" s="270"/>
      <c r="N106" s="270"/>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1:45" ht="26" thickBot="1" x14ac:dyDescent="0.25">
      <c r="A107" s="12"/>
      <c r="B107" s="649" t="s">
        <v>208</v>
      </c>
      <c r="C107" s="650"/>
      <c r="D107" s="650"/>
      <c r="E107" s="650"/>
      <c r="F107" s="650"/>
      <c r="G107" s="650"/>
      <c r="H107" s="650"/>
      <c r="I107" s="650"/>
      <c r="J107" s="650"/>
      <c r="K107" s="650"/>
      <c r="L107" s="650"/>
      <c r="M107" s="650"/>
      <c r="N107" s="651"/>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row>
    <row r="108" spans="1:45" ht="16" thickBo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row>
    <row r="109" spans="1:45" ht="24" customHeight="1" thickBot="1" x14ac:dyDescent="0.25">
      <c r="A109" s="265">
        <v>1</v>
      </c>
      <c r="B109" s="684" t="s">
        <v>308</v>
      </c>
      <c r="C109" s="685"/>
      <c r="D109" s="685"/>
      <c r="E109" s="685"/>
      <c r="F109" s="685"/>
      <c r="G109" s="685"/>
      <c r="H109" s="685"/>
      <c r="I109" s="685"/>
      <c r="J109" s="685"/>
      <c r="K109" s="685"/>
      <c r="L109" s="685"/>
      <c r="M109" s="685"/>
      <c r="N109" s="686"/>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row>
    <row r="110" spans="1:45" ht="16" thickBot="1" x14ac:dyDescent="0.25">
      <c r="A110" s="270"/>
      <c r="B110" s="402"/>
      <c r="C110" s="402"/>
      <c r="D110" s="402"/>
      <c r="E110" s="402"/>
      <c r="F110" s="402"/>
      <c r="G110" s="402"/>
      <c r="H110" s="402"/>
      <c r="I110" s="402"/>
      <c r="J110" s="402"/>
      <c r="K110" s="402"/>
      <c r="L110" s="402"/>
      <c r="M110" s="402"/>
      <c r="N110" s="40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row>
    <row r="111" spans="1:45" s="149" customFormat="1" ht="35.25" customHeight="1" thickBot="1" x14ac:dyDescent="0.25">
      <c r="A111" s="265">
        <v>2</v>
      </c>
      <c r="B111" s="690" t="s">
        <v>309</v>
      </c>
      <c r="C111" s="691"/>
      <c r="D111" s="691"/>
      <c r="E111" s="691"/>
      <c r="F111" s="691"/>
      <c r="G111" s="691"/>
      <c r="H111" s="691"/>
      <c r="I111" s="691"/>
      <c r="J111" s="691"/>
      <c r="K111" s="691"/>
      <c r="L111" s="691"/>
      <c r="M111" s="691"/>
      <c r="N111" s="692"/>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row>
    <row r="112" spans="1:45" ht="16" thickBot="1" x14ac:dyDescent="0.25">
      <c r="A112" s="270"/>
      <c r="B112" s="402"/>
      <c r="C112" s="402"/>
      <c r="D112" s="402"/>
      <c r="E112" s="402"/>
      <c r="F112" s="402"/>
      <c r="G112" s="402"/>
      <c r="H112" s="402"/>
      <c r="I112" s="402"/>
      <c r="J112" s="402"/>
      <c r="K112" s="402"/>
      <c r="L112" s="402"/>
      <c r="M112" s="402"/>
      <c r="N112" s="40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row>
    <row r="113" spans="1:45" ht="16" thickBot="1" x14ac:dyDescent="0.25">
      <c r="A113" s="270"/>
      <c r="B113" s="402"/>
      <c r="C113" s="402"/>
      <c r="D113" s="266" t="s">
        <v>241</v>
      </c>
      <c r="E113" s="400"/>
      <c r="F113" s="266" t="s">
        <v>242</v>
      </c>
      <c r="G113" s="400"/>
      <c r="H113" s="266" t="s">
        <v>243</v>
      </c>
      <c r="I113" s="402"/>
      <c r="J113" s="402"/>
      <c r="K113" s="402"/>
      <c r="L113" s="402"/>
      <c r="M113" s="402"/>
      <c r="N113" s="40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1:45" ht="16" thickBot="1" x14ac:dyDescent="0.25">
      <c r="A114" s="270"/>
      <c r="B114" s="402"/>
      <c r="C114" s="267"/>
      <c r="D114" s="267"/>
      <c r="E114" s="267"/>
      <c r="F114" s="267"/>
      <c r="G114" s="267"/>
      <c r="H114" s="402"/>
      <c r="I114" s="402"/>
      <c r="J114" s="402"/>
      <c r="K114" s="402"/>
      <c r="L114" s="402"/>
      <c r="M114" s="402"/>
      <c r="N114" s="40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row>
    <row r="115" spans="1:45" ht="16" thickBot="1" x14ac:dyDescent="0.25">
      <c r="A115" s="270"/>
      <c r="B115" s="268" t="s">
        <v>211</v>
      </c>
      <c r="C115" s="267"/>
      <c r="D115" s="504"/>
      <c r="E115" s="503"/>
      <c r="F115" s="504"/>
      <c r="G115" s="503"/>
      <c r="H115" s="505"/>
      <c r="I115" s="402"/>
      <c r="J115" s="402"/>
      <c r="K115" s="402"/>
      <c r="L115" s="402"/>
      <c r="M115" s="402"/>
      <c r="N115" s="40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row>
    <row r="116" spans="1:45" ht="16" thickBot="1" x14ac:dyDescent="0.25">
      <c r="A116" s="270"/>
      <c r="B116" s="402"/>
      <c r="C116" s="402"/>
      <c r="D116" s="402"/>
      <c r="E116" s="402"/>
      <c r="F116" s="402"/>
      <c r="G116" s="402"/>
      <c r="H116" s="402"/>
      <c r="I116" s="402"/>
      <c r="J116" s="402"/>
      <c r="K116" s="402"/>
      <c r="L116" s="402"/>
      <c r="M116" s="402"/>
      <c r="N116" s="40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row>
    <row r="117" spans="1:45" ht="16" thickBot="1" x14ac:dyDescent="0.25">
      <c r="A117" s="270"/>
      <c r="B117" s="404" t="s">
        <v>248</v>
      </c>
      <c r="C117" s="405"/>
      <c r="D117" s="405"/>
      <c r="E117" s="405"/>
      <c r="F117" s="659"/>
      <c r="G117" s="659"/>
      <c r="H117" s="659"/>
      <c r="I117" s="659"/>
      <c r="J117" s="659"/>
      <c r="K117" s="659"/>
      <c r="L117" s="659"/>
      <c r="M117" s="659"/>
      <c r="N117" s="660"/>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row>
    <row r="118" spans="1:45" ht="16" thickBot="1" x14ac:dyDescent="0.25">
      <c r="A118" s="270"/>
      <c r="B118" s="402"/>
      <c r="C118" s="402"/>
      <c r="D118" s="402"/>
      <c r="E118" s="402"/>
      <c r="F118" s="402"/>
      <c r="G118" s="402"/>
      <c r="H118" s="402"/>
      <c r="I118" s="402"/>
      <c r="J118" s="402"/>
      <c r="K118" s="402"/>
      <c r="L118" s="402"/>
      <c r="M118" s="402"/>
      <c r="N118" s="40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row>
    <row r="119" spans="1:45" ht="30.75" customHeight="1" thickBot="1" x14ac:dyDescent="0.25">
      <c r="A119" s="270"/>
      <c r="B119" s="584" t="s">
        <v>244</v>
      </c>
      <c r="C119" s="693"/>
      <c r="D119" s="585"/>
      <c r="E119" s="398"/>
      <c r="F119" s="681"/>
      <c r="G119" s="682"/>
      <c r="H119" s="398"/>
      <c r="I119" s="687" t="s">
        <v>310</v>
      </c>
      <c r="J119" s="688"/>
      <c r="K119" s="688"/>
      <c r="L119" s="688"/>
      <c r="M119" s="688"/>
      <c r="N119" s="689"/>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1:45" ht="16" thickBot="1" x14ac:dyDescent="0.25">
      <c r="A120" s="270"/>
      <c r="B120" s="680"/>
      <c r="C120" s="680"/>
      <c r="D120" s="413"/>
      <c r="E120" s="400"/>
      <c r="F120" s="568"/>
      <c r="G120" s="568"/>
      <c r="H120" s="402"/>
      <c r="I120" s="648"/>
      <c r="J120" s="648"/>
      <c r="K120" s="648"/>
      <c r="L120" s="648"/>
      <c r="M120" s="648"/>
      <c r="N120" s="648"/>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row>
    <row r="121" spans="1:45" ht="16" thickBot="1" x14ac:dyDescent="0.25">
      <c r="A121" s="270"/>
      <c r="B121" s="641" t="s">
        <v>245</v>
      </c>
      <c r="C121" s="642"/>
      <c r="D121" s="643"/>
      <c r="E121" s="400"/>
      <c r="F121" s="676"/>
      <c r="G121" s="677"/>
      <c r="H121" s="402"/>
      <c r="I121" s="658" t="s">
        <v>311</v>
      </c>
      <c r="J121" s="659"/>
      <c r="K121" s="659"/>
      <c r="L121" s="659"/>
      <c r="M121" s="659"/>
      <c r="N121" s="660"/>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row>
    <row r="122" spans="1:45" ht="16" thickBot="1" x14ac:dyDescent="0.25">
      <c r="A122" s="270"/>
      <c r="B122" s="648"/>
      <c r="C122" s="648"/>
      <c r="D122" s="648"/>
      <c r="E122" s="400"/>
      <c r="F122" s="675"/>
      <c r="G122" s="675"/>
      <c r="H122" s="402"/>
      <c r="I122" s="648"/>
      <c r="J122" s="648"/>
      <c r="K122" s="648"/>
      <c r="L122" s="648"/>
      <c r="M122" s="648"/>
      <c r="N122" s="648"/>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1:45" ht="16" thickBot="1" x14ac:dyDescent="0.25">
      <c r="A123" s="270"/>
      <c r="B123" s="641" t="s">
        <v>246</v>
      </c>
      <c r="C123" s="642"/>
      <c r="D123" s="643"/>
      <c r="E123" s="400"/>
      <c r="F123" s="676"/>
      <c r="G123" s="677"/>
      <c r="H123" s="402"/>
      <c r="I123" s="658" t="s">
        <v>311</v>
      </c>
      <c r="J123" s="659"/>
      <c r="K123" s="659"/>
      <c r="L123" s="659"/>
      <c r="M123" s="659"/>
      <c r="N123" s="660"/>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45" ht="16" thickBot="1" x14ac:dyDescent="0.25">
      <c r="A124" s="270"/>
      <c r="B124" s="648"/>
      <c r="C124" s="648"/>
      <c r="D124" s="648"/>
      <c r="E124" s="400"/>
      <c r="F124" s="568"/>
      <c r="G124" s="568"/>
      <c r="H124" s="402"/>
      <c r="I124" s="648"/>
      <c r="J124" s="648"/>
      <c r="K124" s="648"/>
      <c r="L124" s="648"/>
      <c r="M124" s="648"/>
      <c r="N124" s="648"/>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row>
    <row r="125" spans="1:45" ht="16" thickBot="1" x14ac:dyDescent="0.25">
      <c r="A125" s="270"/>
      <c r="B125" s="641" t="s">
        <v>247</v>
      </c>
      <c r="C125" s="642"/>
      <c r="D125" s="643"/>
      <c r="E125" s="400"/>
      <c r="F125" s="678">
        <f>E83</f>
        <v>0</v>
      </c>
      <c r="G125" s="679"/>
      <c r="H125" s="402"/>
      <c r="I125" s="658" t="s">
        <v>312</v>
      </c>
      <c r="J125" s="659"/>
      <c r="K125" s="659"/>
      <c r="L125" s="659"/>
      <c r="M125" s="659"/>
      <c r="N125" s="660"/>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1:45" ht="16" thickBot="1" x14ac:dyDescent="0.25">
      <c r="A126" s="270"/>
      <c r="B126" s="648"/>
      <c r="C126" s="648"/>
      <c r="D126" s="648"/>
      <c r="E126" s="400"/>
      <c r="F126" s="674"/>
      <c r="G126" s="674"/>
      <c r="H126" s="402"/>
      <c r="I126" s="648"/>
      <c r="J126" s="648"/>
      <c r="K126" s="648"/>
      <c r="L126" s="648"/>
      <c r="M126" s="648"/>
      <c r="N126" s="648"/>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row>
    <row r="127" spans="1:45" ht="16" thickBot="1" x14ac:dyDescent="0.25">
      <c r="A127" s="270"/>
      <c r="B127" s="641" t="s">
        <v>257</v>
      </c>
      <c r="C127" s="642"/>
      <c r="D127" s="643"/>
      <c r="E127" s="400"/>
      <c r="F127" s="678" t="e">
        <f>F119/F129</f>
        <v>#DIV/0!</v>
      </c>
      <c r="G127" s="679"/>
      <c r="H127" s="402"/>
      <c r="I127" s="565" t="s">
        <v>251</v>
      </c>
      <c r="J127" s="566"/>
      <c r="K127" s="566"/>
      <c r="L127" s="566"/>
      <c r="M127" s="566"/>
      <c r="N127" s="567"/>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row>
    <row r="128" spans="1:45" ht="16" thickBot="1" x14ac:dyDescent="0.25">
      <c r="A128" s="270"/>
      <c r="B128" s="648"/>
      <c r="C128" s="648"/>
      <c r="D128" s="648"/>
      <c r="E128" s="402"/>
      <c r="F128" s="655"/>
      <c r="G128" s="655"/>
      <c r="H128" s="402"/>
      <c r="I128" s="639"/>
      <c r="J128" s="639"/>
      <c r="K128" s="639"/>
      <c r="L128" s="639"/>
      <c r="M128" s="639"/>
      <c r="N128" s="639"/>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1:45" ht="16" thickBot="1" x14ac:dyDescent="0.25">
      <c r="A129" s="270"/>
      <c r="B129" s="641" t="s">
        <v>203</v>
      </c>
      <c r="C129" s="642"/>
      <c r="D129" s="643"/>
      <c r="E129" s="402"/>
      <c r="F129" s="656">
        <f>E85</f>
        <v>0</v>
      </c>
      <c r="G129" s="657"/>
      <c r="H129" s="402"/>
      <c r="I129" s="658" t="s">
        <v>312</v>
      </c>
      <c r="J129" s="659"/>
      <c r="K129" s="659"/>
      <c r="L129" s="659"/>
      <c r="M129" s="659"/>
      <c r="N129" s="660"/>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row>
    <row r="130" spans="1:45" ht="16" thickBot="1" x14ac:dyDescent="0.25">
      <c r="A130" s="270"/>
      <c r="B130" s="402"/>
      <c r="C130" s="402"/>
      <c r="D130" s="402"/>
      <c r="E130" s="402"/>
      <c r="F130" s="402"/>
      <c r="G130" s="402"/>
      <c r="H130" s="402"/>
      <c r="I130" s="402"/>
      <c r="J130" s="402"/>
      <c r="K130" s="402"/>
      <c r="L130" s="402"/>
      <c r="M130" s="402"/>
      <c r="N130" s="40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row>
    <row r="131" spans="1:45" ht="16" thickBot="1" x14ac:dyDescent="0.25">
      <c r="A131" s="270"/>
      <c r="B131" s="641" t="s">
        <v>249</v>
      </c>
      <c r="C131" s="642"/>
      <c r="D131" s="642"/>
      <c r="E131" s="642"/>
      <c r="F131" s="642"/>
      <c r="G131" s="642"/>
      <c r="H131" s="642"/>
      <c r="I131" s="642"/>
      <c r="J131" s="642"/>
      <c r="K131" s="642"/>
      <c r="L131" s="642"/>
      <c r="M131" s="642"/>
      <c r="N131" s="643"/>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row>
    <row r="132" spans="1:45" ht="16" thickBot="1" x14ac:dyDescent="0.25">
      <c r="A132" s="270"/>
      <c r="B132" s="647"/>
      <c r="C132" s="647"/>
      <c r="D132" s="647"/>
      <c r="E132" s="402"/>
      <c r="F132" s="402"/>
      <c r="G132" s="402"/>
      <c r="H132" s="402"/>
      <c r="I132" s="402"/>
      <c r="J132" s="402"/>
      <c r="K132" s="402"/>
      <c r="L132" s="402"/>
      <c r="M132" s="402"/>
      <c r="N132" s="40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row>
    <row r="133" spans="1:45" ht="16" thickBot="1" x14ac:dyDescent="0.25">
      <c r="A133" s="270"/>
      <c r="B133" s="641" t="s">
        <v>313</v>
      </c>
      <c r="C133" s="642"/>
      <c r="D133" s="643"/>
      <c r="E133" s="402"/>
      <c r="F133" s="653"/>
      <c r="G133" s="654"/>
      <c r="H133" s="402"/>
      <c r="I133" s="658" t="s">
        <v>311</v>
      </c>
      <c r="J133" s="659"/>
      <c r="K133" s="659"/>
      <c r="L133" s="659"/>
      <c r="M133" s="659"/>
      <c r="N133" s="660"/>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row>
    <row r="134" spans="1:45" ht="16" thickBot="1" x14ac:dyDescent="0.25">
      <c r="A134" s="270"/>
      <c r="B134" s="648"/>
      <c r="C134" s="648"/>
      <c r="D134" s="648"/>
      <c r="E134" s="402"/>
      <c r="F134" s="652"/>
      <c r="G134" s="652"/>
      <c r="H134" s="402"/>
      <c r="I134" s="647"/>
      <c r="J134" s="647"/>
      <c r="K134" s="647"/>
      <c r="L134" s="647"/>
      <c r="M134" s="647"/>
      <c r="N134" s="647"/>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row>
    <row r="135" spans="1:45" ht="16" thickBot="1" x14ac:dyDescent="0.25">
      <c r="A135" s="270"/>
      <c r="B135" s="641" t="s">
        <v>250</v>
      </c>
      <c r="C135" s="642"/>
      <c r="D135" s="643"/>
      <c r="E135" s="402"/>
      <c r="F135" s="653"/>
      <c r="G135" s="654"/>
      <c r="H135" s="402"/>
      <c r="I135" s="658" t="s">
        <v>311</v>
      </c>
      <c r="J135" s="659"/>
      <c r="K135" s="659"/>
      <c r="L135" s="659"/>
      <c r="M135" s="659"/>
      <c r="N135" s="660"/>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1:45" ht="16" thickBot="1" x14ac:dyDescent="0.25">
      <c r="A136" s="270"/>
      <c r="B136" s="655"/>
      <c r="C136" s="655"/>
      <c r="D136" s="655"/>
      <c r="E136" s="402"/>
      <c r="F136" s="406"/>
      <c r="G136" s="406"/>
      <c r="H136" s="402"/>
      <c r="I136" s="647"/>
      <c r="J136" s="647"/>
      <c r="K136" s="647"/>
      <c r="L136" s="647"/>
      <c r="M136" s="647"/>
      <c r="N136" s="647"/>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1:45" ht="16" thickBot="1" x14ac:dyDescent="0.25">
      <c r="A137" s="270"/>
      <c r="B137" s="641" t="s">
        <v>275</v>
      </c>
      <c r="C137" s="642"/>
      <c r="D137" s="643"/>
      <c r="E137" s="402"/>
      <c r="F137" s="661">
        <f>F133+F135</f>
        <v>0</v>
      </c>
      <c r="G137" s="662"/>
      <c r="H137" s="402"/>
      <c r="I137" s="658" t="s">
        <v>314</v>
      </c>
      <c r="J137" s="659"/>
      <c r="K137" s="659"/>
      <c r="L137" s="659"/>
      <c r="M137" s="659"/>
      <c r="N137" s="660"/>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1:45" ht="16" thickBo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1:45" ht="26" thickBot="1" x14ac:dyDescent="0.25">
      <c r="A139" s="12"/>
      <c r="B139" s="649" t="s">
        <v>260</v>
      </c>
      <c r="C139" s="650"/>
      <c r="D139" s="650"/>
      <c r="E139" s="650"/>
      <c r="F139" s="650"/>
      <c r="G139" s="650"/>
      <c r="H139" s="650"/>
      <c r="I139" s="650"/>
      <c r="J139" s="650"/>
      <c r="K139" s="650"/>
      <c r="L139" s="650"/>
      <c r="M139" s="650"/>
      <c r="N139" s="651"/>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1:45" ht="16" thickBo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1:45" ht="33" customHeight="1" thickBot="1" x14ac:dyDescent="0.25">
      <c r="A141" s="265">
        <v>1</v>
      </c>
      <c r="B141" s="663" t="s">
        <v>315</v>
      </c>
      <c r="C141" s="664"/>
      <c r="D141" s="664"/>
      <c r="E141" s="664"/>
      <c r="F141" s="664"/>
      <c r="G141" s="664"/>
      <c r="H141" s="664"/>
      <c r="I141" s="664"/>
      <c r="J141" s="664"/>
      <c r="K141" s="664"/>
      <c r="L141" s="664"/>
      <c r="M141" s="664"/>
      <c r="N141" s="665"/>
      <c r="O141" s="402"/>
      <c r="P141" s="402"/>
      <c r="Q141" s="402"/>
      <c r="R141" s="402"/>
      <c r="S141" s="402"/>
      <c r="T141" s="402"/>
      <c r="U141" s="402"/>
      <c r="V141" s="402"/>
      <c r="W141" s="402"/>
      <c r="X141" s="19"/>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1:45" ht="29.25" customHeight="1" thickBot="1" x14ac:dyDescent="0.25">
      <c r="A142" s="270"/>
      <c r="B142" s="402"/>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19"/>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1:45" ht="50.25" customHeight="1" thickBot="1" x14ac:dyDescent="0.25">
      <c r="A143" s="265">
        <v>2</v>
      </c>
      <c r="B143" s="666" t="s">
        <v>316</v>
      </c>
      <c r="C143" s="667"/>
      <c r="D143" s="667"/>
      <c r="E143" s="667"/>
      <c r="F143" s="667"/>
      <c r="G143" s="667"/>
      <c r="H143" s="667"/>
      <c r="I143" s="667"/>
      <c r="J143" s="667"/>
      <c r="K143" s="667"/>
      <c r="L143" s="667"/>
      <c r="M143" s="667"/>
      <c r="N143" s="668"/>
      <c r="O143" s="402"/>
      <c r="P143" s="402"/>
      <c r="Q143" s="402"/>
      <c r="R143" s="402"/>
      <c r="S143" s="402"/>
      <c r="T143" s="402"/>
      <c r="U143" s="402"/>
      <c r="V143" s="402"/>
      <c r="W143" s="402"/>
      <c r="X143" s="19"/>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1:45" ht="17" thickBot="1" x14ac:dyDescent="0.25">
      <c r="A144" s="270"/>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19"/>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1:45" ht="33" customHeight="1" thickBot="1" x14ac:dyDescent="0.25">
      <c r="A145" s="265">
        <v>3</v>
      </c>
      <c r="B145" s="669" t="s">
        <v>274</v>
      </c>
      <c r="C145" s="670"/>
      <c r="D145" s="670"/>
      <c r="E145" s="670"/>
      <c r="F145" s="670"/>
      <c r="G145" s="670"/>
      <c r="H145" s="670"/>
      <c r="I145" s="670"/>
      <c r="J145" s="670"/>
      <c r="K145" s="670"/>
      <c r="L145" s="670"/>
      <c r="M145" s="670"/>
      <c r="N145" s="671"/>
      <c r="O145" s="402"/>
      <c r="P145" s="402"/>
      <c r="Q145" s="402"/>
      <c r="R145" s="402"/>
      <c r="S145" s="402"/>
      <c r="T145" s="402"/>
      <c r="U145" s="402"/>
      <c r="V145" s="402"/>
      <c r="W145" s="402"/>
      <c r="X145" s="19"/>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1:45" ht="17" thickBot="1" x14ac:dyDescent="0.25">
      <c r="A146" s="270"/>
      <c r="B146" s="604"/>
      <c r="C146" s="604"/>
      <c r="D146" s="604"/>
      <c r="E146" s="604"/>
      <c r="F146" s="604"/>
      <c r="G146" s="604"/>
      <c r="H146" s="604"/>
      <c r="I146" s="604"/>
      <c r="J146" s="604"/>
      <c r="K146" s="604"/>
      <c r="L146" s="604"/>
      <c r="M146" s="604"/>
      <c r="N146" s="604"/>
      <c r="O146" s="402"/>
      <c r="P146" s="402"/>
      <c r="Q146" s="402"/>
      <c r="R146" s="402"/>
      <c r="S146" s="402"/>
      <c r="T146" s="402"/>
      <c r="U146" s="402"/>
      <c r="V146" s="402"/>
      <c r="W146" s="402"/>
      <c r="X146" s="19"/>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45" ht="62.25" customHeight="1" thickBot="1" x14ac:dyDescent="0.25">
      <c r="A147" s="270"/>
      <c r="B147" s="581" t="s">
        <v>263</v>
      </c>
      <c r="C147" s="583"/>
      <c r="D147" s="402"/>
      <c r="E147" s="632"/>
      <c r="F147" s="633"/>
      <c r="G147" s="402"/>
      <c r="H147" s="617" t="s">
        <v>322</v>
      </c>
      <c r="I147" s="618"/>
      <c r="J147" s="618"/>
      <c r="K147" s="618"/>
      <c r="L147" s="618"/>
      <c r="M147" s="618"/>
      <c r="N147" s="619"/>
      <c r="O147" s="402"/>
      <c r="P147" s="590" t="s">
        <v>373</v>
      </c>
      <c r="Q147" s="591"/>
      <c r="R147" s="591"/>
      <c r="S147" s="591"/>
      <c r="T147" s="591"/>
      <c r="U147" s="591"/>
      <c r="V147" s="591"/>
      <c r="W147" s="592"/>
      <c r="X147" s="19"/>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1:45" ht="16" x14ac:dyDescent="0.2">
      <c r="A148" s="270"/>
      <c r="B148" s="402"/>
      <c r="C148" s="402"/>
      <c r="D148" s="402"/>
      <c r="E148" s="402"/>
      <c r="F148" s="402"/>
      <c r="G148" s="402"/>
      <c r="H148" s="402"/>
      <c r="I148" s="402"/>
      <c r="J148" s="402"/>
      <c r="K148" s="402"/>
      <c r="L148" s="402"/>
      <c r="M148" s="402"/>
      <c r="N148" s="402"/>
      <c r="O148" s="402"/>
      <c r="P148" s="593"/>
      <c r="Q148" s="594"/>
      <c r="R148" s="594"/>
      <c r="S148" s="594"/>
      <c r="T148" s="594"/>
      <c r="U148" s="594"/>
      <c r="V148" s="594"/>
      <c r="W148" s="595"/>
      <c r="X148" s="19"/>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1:45" ht="17" thickBot="1" x14ac:dyDescent="0.25">
      <c r="A149" s="270"/>
      <c r="B149" s="402"/>
      <c r="C149" s="402"/>
      <c r="D149" s="402"/>
      <c r="E149" s="402"/>
      <c r="F149" s="402"/>
      <c r="G149" s="402"/>
      <c r="H149" s="402"/>
      <c r="I149" s="402"/>
      <c r="J149" s="402"/>
      <c r="K149" s="402"/>
      <c r="L149" s="402"/>
      <c r="M149" s="402"/>
      <c r="N149" s="402"/>
      <c r="O149" s="402"/>
      <c r="P149" s="593"/>
      <c r="Q149" s="594"/>
      <c r="R149" s="594"/>
      <c r="S149" s="594"/>
      <c r="T149" s="594"/>
      <c r="U149" s="594"/>
      <c r="V149" s="594"/>
      <c r="W149" s="595"/>
      <c r="X149" s="19"/>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1:45" ht="17" thickBot="1" x14ac:dyDescent="0.25">
      <c r="A150" s="270"/>
      <c r="B150" s="402"/>
      <c r="C150" s="402"/>
      <c r="D150" s="402"/>
      <c r="E150" s="402"/>
      <c r="F150" s="402"/>
      <c r="G150" s="641" t="s">
        <v>264</v>
      </c>
      <c r="H150" s="642"/>
      <c r="I150" s="642"/>
      <c r="J150" s="642"/>
      <c r="K150" s="642"/>
      <c r="L150" s="642"/>
      <c r="M150" s="642"/>
      <c r="N150" s="643"/>
      <c r="O150" s="402"/>
      <c r="P150" s="596"/>
      <c r="Q150" s="597"/>
      <c r="R150" s="597"/>
      <c r="S150" s="597"/>
      <c r="T150" s="597"/>
      <c r="U150" s="597"/>
      <c r="V150" s="597"/>
      <c r="W150" s="598"/>
      <c r="X150" s="19"/>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1:45" ht="44" thickBot="1" x14ac:dyDescent="0.25">
      <c r="A151" s="270"/>
      <c r="B151" s="672" t="s">
        <v>219</v>
      </c>
      <c r="C151" s="673"/>
      <c r="D151" s="402"/>
      <c r="E151" s="271" t="s">
        <v>278</v>
      </c>
      <c r="F151" s="402"/>
      <c r="G151" s="402"/>
      <c r="H151" s="402"/>
      <c r="I151" s="402"/>
      <c r="J151" s="402"/>
      <c r="K151" s="402"/>
      <c r="L151" s="402"/>
      <c r="M151" s="402"/>
      <c r="N151" s="402"/>
      <c r="O151" s="402"/>
      <c r="P151" s="402"/>
      <c r="Q151" s="402"/>
      <c r="R151" s="402"/>
      <c r="S151" s="402"/>
      <c r="T151" s="402"/>
      <c r="U151" s="402"/>
      <c r="V151" s="402"/>
      <c r="W151" s="402"/>
      <c r="X151" s="19"/>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1:45" ht="38.25" customHeight="1" thickBot="1" x14ac:dyDescent="0.25">
      <c r="A152" s="270"/>
      <c r="B152" s="402"/>
      <c r="C152" s="402"/>
      <c r="D152" s="402"/>
      <c r="E152" s="402"/>
      <c r="F152" s="272"/>
      <c r="G152" s="627">
        <v>42369</v>
      </c>
      <c r="H152" s="628"/>
      <c r="I152" s="391"/>
      <c r="J152" s="627">
        <v>43100</v>
      </c>
      <c r="K152" s="628"/>
      <c r="L152" s="391"/>
      <c r="M152" s="627">
        <v>43465</v>
      </c>
      <c r="N152" s="628"/>
      <c r="O152" s="402"/>
      <c r="P152" s="605" t="s">
        <v>323</v>
      </c>
      <c r="Q152" s="606"/>
      <c r="R152" s="606"/>
      <c r="S152" s="606"/>
      <c r="T152" s="606"/>
      <c r="U152" s="606"/>
      <c r="V152" s="606"/>
      <c r="W152" s="607"/>
      <c r="X152" s="19"/>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5" ht="17" thickBot="1" x14ac:dyDescent="0.25">
      <c r="A153" s="270"/>
      <c r="B153" s="402"/>
      <c r="C153" s="402"/>
      <c r="D153" s="402"/>
      <c r="E153" s="402"/>
      <c r="F153" s="402"/>
      <c r="G153" s="646"/>
      <c r="H153" s="646"/>
      <c r="I153" s="402"/>
      <c r="J153" s="646"/>
      <c r="K153" s="646"/>
      <c r="L153" s="402"/>
      <c r="M153" s="646"/>
      <c r="N153" s="646"/>
      <c r="O153" s="402"/>
      <c r="P153" s="608"/>
      <c r="Q153" s="608"/>
      <c r="R153" s="608"/>
      <c r="S153" s="608"/>
      <c r="T153" s="608"/>
      <c r="U153" s="608"/>
      <c r="V153" s="608"/>
      <c r="W153" s="608"/>
      <c r="X153" s="19"/>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5" ht="49.5" customHeight="1" thickBot="1" x14ac:dyDescent="0.25">
      <c r="A154" s="270"/>
      <c r="B154" s="637" t="s">
        <v>174</v>
      </c>
      <c r="C154" s="638"/>
      <c r="D154" s="150"/>
      <c r="E154" s="514" t="e">
        <f>('Financial Statements'!F6-'Financial Statements'!E6)/'Financial Statements'!E6</f>
        <v>#DIV/0!</v>
      </c>
      <c r="F154" s="400"/>
      <c r="G154" s="621"/>
      <c r="H154" s="622"/>
      <c r="I154" s="273"/>
      <c r="J154" s="602"/>
      <c r="K154" s="603"/>
      <c r="L154" s="273"/>
      <c r="M154" s="602"/>
      <c r="N154" s="603"/>
      <c r="O154" s="402"/>
      <c r="P154" s="605" t="s">
        <v>342</v>
      </c>
      <c r="Q154" s="606"/>
      <c r="R154" s="606"/>
      <c r="S154" s="606"/>
      <c r="T154" s="606"/>
      <c r="U154" s="606"/>
      <c r="V154" s="606"/>
      <c r="W154" s="607"/>
      <c r="X154" s="19"/>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5" ht="17" thickBot="1" x14ac:dyDescent="0.25">
      <c r="A155" s="270"/>
      <c r="B155" s="636"/>
      <c r="C155" s="636"/>
      <c r="D155" s="403"/>
      <c r="E155" s="515"/>
      <c r="F155" s="400"/>
      <c r="G155" s="620"/>
      <c r="H155" s="620"/>
      <c r="I155" s="273"/>
      <c r="J155" s="620"/>
      <c r="K155" s="620"/>
      <c r="L155" s="273"/>
      <c r="M155" s="620"/>
      <c r="N155" s="620"/>
      <c r="O155" s="402"/>
      <c r="P155" s="608"/>
      <c r="Q155" s="608"/>
      <c r="R155" s="608"/>
      <c r="S155" s="608"/>
      <c r="T155" s="608"/>
      <c r="U155" s="608"/>
      <c r="V155" s="608"/>
      <c r="W155" s="608"/>
      <c r="X155" s="19"/>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5" ht="46.5" customHeight="1" thickBot="1" x14ac:dyDescent="0.25">
      <c r="A156" s="270"/>
      <c r="B156" s="584" t="s">
        <v>217</v>
      </c>
      <c r="C156" s="585"/>
      <c r="D156" s="403"/>
      <c r="E156" s="514" t="e">
        <f>'Financial Statements'!$F7/'Financial Statements'!F6</f>
        <v>#DIV/0!</v>
      </c>
      <c r="F156" s="400"/>
      <c r="G156" s="621"/>
      <c r="H156" s="622"/>
      <c r="I156" s="273"/>
      <c r="J156" s="602"/>
      <c r="K156" s="603"/>
      <c r="L156" s="273"/>
      <c r="M156" s="602"/>
      <c r="N156" s="603"/>
      <c r="O156" s="402"/>
      <c r="P156" s="605" t="s">
        <v>343</v>
      </c>
      <c r="Q156" s="606"/>
      <c r="R156" s="606"/>
      <c r="S156" s="606"/>
      <c r="T156" s="606"/>
      <c r="U156" s="606"/>
      <c r="V156" s="606"/>
      <c r="W156" s="607"/>
      <c r="X156" s="19"/>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5" ht="17" thickBot="1" x14ac:dyDescent="0.25">
      <c r="A157" s="270"/>
      <c r="B157" s="636"/>
      <c r="C157" s="636"/>
      <c r="D157" s="403"/>
      <c r="E157" s="515"/>
      <c r="F157" s="400"/>
      <c r="G157" s="620"/>
      <c r="H157" s="620"/>
      <c r="I157" s="273"/>
      <c r="J157" s="620"/>
      <c r="K157" s="620"/>
      <c r="L157" s="273"/>
      <c r="M157" s="620"/>
      <c r="N157" s="620"/>
      <c r="O157" s="402"/>
      <c r="P157" s="608"/>
      <c r="Q157" s="608"/>
      <c r="R157" s="608"/>
      <c r="S157" s="608"/>
      <c r="T157" s="608"/>
      <c r="U157" s="608"/>
      <c r="V157" s="608"/>
      <c r="W157" s="608"/>
      <c r="X157" s="19"/>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5" ht="46.5" customHeight="1" thickBot="1" x14ac:dyDescent="0.25">
      <c r="A158" s="270"/>
      <c r="B158" s="584" t="s">
        <v>210</v>
      </c>
      <c r="C158" s="585"/>
      <c r="D158" s="403"/>
      <c r="E158" s="514" t="e">
        <f>'Financial Statements'!$F9/'Financial Statements'!F6</f>
        <v>#DIV/0!</v>
      </c>
      <c r="F158" s="400"/>
      <c r="G158" s="621"/>
      <c r="H158" s="622"/>
      <c r="I158" s="273"/>
      <c r="J158" s="602"/>
      <c r="K158" s="603"/>
      <c r="L158" s="273"/>
      <c r="M158" s="602"/>
      <c r="N158" s="603"/>
      <c r="O158" s="402"/>
      <c r="P158" s="605" t="s">
        <v>344</v>
      </c>
      <c r="Q158" s="606"/>
      <c r="R158" s="606"/>
      <c r="S158" s="606"/>
      <c r="T158" s="606"/>
      <c r="U158" s="606"/>
      <c r="V158" s="606"/>
      <c r="W158" s="607"/>
      <c r="X158" s="19"/>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5" ht="17" thickBot="1" x14ac:dyDescent="0.25">
      <c r="A159" s="270"/>
      <c r="B159" s="636"/>
      <c r="C159" s="636"/>
      <c r="D159" s="403"/>
      <c r="E159" s="515"/>
      <c r="F159" s="400"/>
      <c r="G159" s="620"/>
      <c r="H159" s="620"/>
      <c r="I159" s="273"/>
      <c r="J159" s="620"/>
      <c r="K159" s="620"/>
      <c r="L159" s="273"/>
      <c r="M159" s="620"/>
      <c r="N159" s="620"/>
      <c r="O159" s="402"/>
      <c r="P159" s="608"/>
      <c r="Q159" s="608"/>
      <c r="R159" s="608"/>
      <c r="S159" s="608"/>
      <c r="T159" s="608"/>
      <c r="U159" s="608"/>
      <c r="V159" s="608"/>
      <c r="W159" s="608"/>
      <c r="X159" s="19"/>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5" ht="114" customHeight="1" thickBot="1" x14ac:dyDescent="0.25">
      <c r="A160" s="270"/>
      <c r="B160" s="584" t="s">
        <v>212</v>
      </c>
      <c r="C160" s="585"/>
      <c r="D160" s="403"/>
      <c r="E160" s="516">
        <f>'Financial Statements'!$F11</f>
        <v>0</v>
      </c>
      <c r="F160" s="400"/>
      <c r="G160" s="600"/>
      <c r="H160" s="601"/>
      <c r="I160" s="540"/>
      <c r="J160" s="600"/>
      <c r="K160" s="601"/>
      <c r="L160" s="540"/>
      <c r="M160" s="600"/>
      <c r="N160" s="601"/>
      <c r="O160" s="402"/>
      <c r="P160" s="687" t="s">
        <v>376</v>
      </c>
      <c r="Q160" s="688"/>
      <c r="R160" s="688"/>
      <c r="S160" s="688"/>
      <c r="T160" s="688"/>
      <c r="U160" s="688"/>
      <c r="V160" s="688"/>
      <c r="W160" s="689"/>
      <c r="X160" s="19"/>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ht="17" thickBot="1" x14ac:dyDescent="0.25">
      <c r="A161" s="270"/>
      <c r="B161" s="636"/>
      <c r="C161" s="636"/>
      <c r="D161" s="403"/>
      <c r="E161" s="506"/>
      <c r="F161" s="400"/>
      <c r="G161" s="620"/>
      <c r="H161" s="620"/>
      <c r="I161" s="273"/>
      <c r="J161" s="620"/>
      <c r="K161" s="620"/>
      <c r="L161" s="273"/>
      <c r="M161" s="620"/>
      <c r="N161" s="620"/>
      <c r="O161" s="402"/>
      <c r="P161" s="604"/>
      <c r="Q161" s="604"/>
      <c r="R161" s="604"/>
      <c r="S161" s="604"/>
      <c r="T161" s="604"/>
      <c r="U161" s="604"/>
      <c r="V161" s="604"/>
      <c r="W161" s="604"/>
      <c r="X161" s="19"/>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ht="46.5" customHeight="1" thickBot="1" x14ac:dyDescent="0.25">
      <c r="A162" s="270"/>
      <c r="B162" s="584" t="s">
        <v>178</v>
      </c>
      <c r="C162" s="585"/>
      <c r="D162" s="403"/>
      <c r="E162" s="514" t="e">
        <f>'Financial Statements'!$F13/'Financial Statements'!F12</f>
        <v>#DIV/0!</v>
      </c>
      <c r="F162" s="400"/>
      <c r="G162" s="625"/>
      <c r="H162" s="626"/>
      <c r="I162" s="273"/>
      <c r="J162" s="602"/>
      <c r="K162" s="603"/>
      <c r="L162" s="273"/>
      <c r="M162" s="602"/>
      <c r="N162" s="603"/>
      <c r="O162" s="402"/>
      <c r="P162" s="605" t="s">
        <v>345</v>
      </c>
      <c r="Q162" s="606"/>
      <c r="R162" s="606"/>
      <c r="S162" s="606"/>
      <c r="T162" s="606"/>
      <c r="U162" s="606"/>
      <c r="V162" s="606"/>
      <c r="W162" s="607"/>
      <c r="X162" s="19"/>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ht="17" thickBot="1" x14ac:dyDescent="0.25">
      <c r="A163" s="270"/>
      <c r="B163" s="636"/>
      <c r="C163" s="636"/>
      <c r="D163" s="403"/>
      <c r="E163" s="274"/>
      <c r="F163" s="400"/>
      <c r="G163" s="620"/>
      <c r="H163" s="620"/>
      <c r="I163" s="273"/>
      <c r="J163" s="620"/>
      <c r="K163" s="620"/>
      <c r="L163" s="273"/>
      <c r="M163" s="620"/>
      <c r="N163" s="620"/>
      <c r="O163" s="402"/>
      <c r="P163" s="608"/>
      <c r="Q163" s="608"/>
      <c r="R163" s="608"/>
      <c r="S163" s="608"/>
      <c r="T163" s="608"/>
      <c r="U163" s="608"/>
      <c r="V163" s="608"/>
      <c r="W163" s="608"/>
      <c r="X163" s="19"/>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ht="35.25" customHeight="1" thickBot="1" x14ac:dyDescent="0.25">
      <c r="A164" s="270"/>
      <c r="B164" s="637" t="s">
        <v>220</v>
      </c>
      <c r="C164" s="638"/>
      <c r="D164" s="150"/>
      <c r="E164" s="507">
        <f>'Financial Statements'!$F14</f>
        <v>0</v>
      </c>
      <c r="F164" s="400"/>
      <c r="G164" s="623"/>
      <c r="H164" s="624"/>
      <c r="I164" s="399"/>
      <c r="J164" s="623"/>
      <c r="K164" s="624"/>
      <c r="L164" s="399"/>
      <c r="M164" s="623"/>
      <c r="N164" s="624"/>
      <c r="O164" s="402"/>
      <c r="P164" s="605" t="s">
        <v>346</v>
      </c>
      <c r="Q164" s="606"/>
      <c r="R164" s="606"/>
      <c r="S164" s="606"/>
      <c r="T164" s="606"/>
      <c r="U164" s="606"/>
      <c r="V164" s="606"/>
      <c r="W164" s="607"/>
      <c r="X164" s="19"/>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ht="16" x14ac:dyDescent="0.2">
      <c r="A165" s="270"/>
      <c r="B165" s="576"/>
      <c r="C165" s="576"/>
      <c r="D165" s="403"/>
      <c r="E165" s="152"/>
      <c r="F165" s="402"/>
      <c r="G165" s="639"/>
      <c r="H165" s="639"/>
      <c r="I165" s="402"/>
      <c r="J165" s="639"/>
      <c r="K165" s="639"/>
      <c r="L165" s="402"/>
      <c r="M165" s="639"/>
      <c r="N165" s="639"/>
      <c r="O165" s="402"/>
      <c r="P165" s="402"/>
      <c r="Q165" s="402"/>
      <c r="R165" s="402"/>
      <c r="S165" s="402"/>
      <c r="T165" s="402"/>
      <c r="U165" s="402"/>
      <c r="V165" s="402"/>
      <c r="W165" s="402"/>
      <c r="X165" s="19"/>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ht="16" x14ac:dyDescent="0.2">
      <c r="A166" s="270"/>
      <c r="B166" s="403"/>
      <c r="C166" s="403"/>
      <c r="D166" s="403"/>
      <c r="E166" s="403"/>
      <c r="F166" s="403"/>
      <c r="G166" s="403"/>
      <c r="H166" s="403"/>
      <c r="I166" s="403"/>
      <c r="J166" s="403"/>
      <c r="K166" s="403"/>
      <c r="L166" s="403"/>
      <c r="M166" s="403"/>
      <c r="N166" s="403"/>
      <c r="O166" s="403"/>
      <c r="P166" s="402"/>
      <c r="Q166" s="402"/>
      <c r="R166" s="402"/>
      <c r="S166" s="402"/>
      <c r="T166" s="402"/>
      <c r="U166" s="402"/>
      <c r="V166" s="402"/>
      <c r="W166" s="402"/>
      <c r="X166" s="19"/>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ht="17" thickBot="1" x14ac:dyDescent="0.25">
      <c r="A167" s="270"/>
      <c r="B167" s="576"/>
      <c r="C167" s="576"/>
      <c r="D167" s="403"/>
      <c r="E167" s="152"/>
      <c r="F167" s="402"/>
      <c r="G167" s="576"/>
      <c r="H167" s="576"/>
      <c r="I167" s="402"/>
      <c r="J167" s="576"/>
      <c r="K167" s="576"/>
      <c r="L167" s="402"/>
      <c r="M167" s="576"/>
      <c r="N167" s="576"/>
      <c r="O167" s="402"/>
      <c r="P167" s="402"/>
      <c r="Q167" s="402"/>
      <c r="R167" s="402"/>
      <c r="S167" s="402"/>
      <c r="T167" s="402"/>
      <c r="U167" s="402"/>
      <c r="V167" s="402"/>
      <c r="W167" s="402"/>
      <c r="X167" s="19"/>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ht="17" thickBot="1" x14ac:dyDescent="0.25">
      <c r="A168" s="270"/>
      <c r="B168" s="641" t="s">
        <v>265</v>
      </c>
      <c r="C168" s="642"/>
      <c r="D168" s="642"/>
      <c r="E168" s="642"/>
      <c r="F168" s="642"/>
      <c r="G168" s="642"/>
      <c r="H168" s="642"/>
      <c r="I168" s="642"/>
      <c r="J168" s="642"/>
      <c r="K168" s="642"/>
      <c r="L168" s="642"/>
      <c r="M168" s="642"/>
      <c r="N168" s="643"/>
      <c r="O168" s="403"/>
      <c r="P168" s="402"/>
      <c r="Q168" s="402"/>
      <c r="R168" s="402"/>
      <c r="S168" s="402"/>
      <c r="T168" s="402"/>
      <c r="U168" s="402"/>
      <c r="V168" s="402"/>
      <c r="W168" s="402"/>
      <c r="X168" s="19"/>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ht="16" x14ac:dyDescent="0.2">
      <c r="A169" s="270"/>
      <c r="B169" s="576"/>
      <c r="C169" s="576"/>
      <c r="D169" s="403"/>
      <c r="E169" s="152"/>
      <c r="F169" s="402"/>
      <c r="G169" s="576"/>
      <c r="H169" s="576"/>
      <c r="I169" s="402"/>
      <c r="J169" s="576"/>
      <c r="K169" s="576"/>
      <c r="L169" s="402"/>
      <c r="M169" s="576"/>
      <c r="N169" s="576"/>
      <c r="O169" s="402"/>
      <c r="P169" s="402"/>
      <c r="Q169" s="402"/>
      <c r="R169" s="402"/>
      <c r="S169" s="402"/>
      <c r="T169" s="402"/>
      <c r="U169" s="402"/>
      <c r="V169" s="402"/>
      <c r="W169" s="402"/>
      <c r="X169" s="19"/>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ht="17" thickBot="1" x14ac:dyDescent="0.25">
      <c r="A170" s="270"/>
      <c r="B170" s="403"/>
      <c r="C170" s="403"/>
      <c r="D170" s="403"/>
      <c r="E170" s="403"/>
      <c r="F170" s="403"/>
      <c r="G170" s="403"/>
      <c r="H170" s="403"/>
      <c r="I170" s="403"/>
      <c r="J170" s="403"/>
      <c r="K170" s="403"/>
      <c r="L170" s="403"/>
      <c r="M170" s="403"/>
      <c r="N170" s="403"/>
      <c r="O170" s="402"/>
      <c r="P170" s="402"/>
      <c r="Q170" s="402"/>
      <c r="R170" s="402"/>
      <c r="S170" s="402"/>
      <c r="T170" s="402"/>
      <c r="U170" s="402"/>
      <c r="V170" s="402"/>
      <c r="W170" s="402"/>
      <c r="X170" s="19"/>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ht="17" thickBot="1" x14ac:dyDescent="0.25">
      <c r="A171" s="270"/>
      <c r="B171" s="576"/>
      <c r="C171" s="576"/>
      <c r="D171" s="573" t="s">
        <v>347</v>
      </c>
      <c r="E171" s="574"/>
      <c r="F171" s="574"/>
      <c r="G171" s="574"/>
      <c r="H171" s="574"/>
      <c r="I171" s="574"/>
      <c r="J171" s="574"/>
      <c r="K171" s="574"/>
      <c r="L171" s="575"/>
      <c r="M171" s="576"/>
      <c r="N171" s="576"/>
      <c r="O171" s="402"/>
      <c r="P171" s="402"/>
      <c r="Q171" s="402"/>
      <c r="R171" s="402"/>
      <c r="S171" s="402"/>
      <c r="T171" s="402"/>
      <c r="U171" s="402"/>
      <c r="V171" s="402"/>
      <c r="W171" s="402"/>
      <c r="X171" s="19"/>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ht="16" x14ac:dyDescent="0.2">
      <c r="A172" s="270"/>
      <c r="B172" s="576"/>
      <c r="C172" s="576"/>
      <c r="D172" s="403"/>
      <c r="E172" s="151"/>
      <c r="F172" s="403"/>
      <c r="G172" s="576"/>
      <c r="H172" s="576"/>
      <c r="I172" s="403"/>
      <c r="J172" s="576"/>
      <c r="K172" s="576"/>
      <c r="L172" s="403"/>
      <c r="M172" s="576"/>
      <c r="N172" s="576"/>
      <c r="O172" s="402"/>
      <c r="P172" s="402"/>
      <c r="Q172" s="402"/>
      <c r="R172" s="402"/>
      <c r="S172" s="402"/>
      <c r="T172" s="402"/>
      <c r="U172" s="402"/>
      <c r="V172" s="402"/>
      <c r="W172" s="402"/>
      <c r="X172" s="19"/>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ht="16" x14ac:dyDescent="0.2">
      <c r="A173" s="270"/>
      <c r="B173" s="402"/>
      <c r="C173" s="402"/>
      <c r="D173" s="402"/>
      <c r="E173" s="402"/>
      <c r="F173" s="402"/>
      <c r="G173" s="402"/>
      <c r="H173" s="402"/>
      <c r="I173" s="402"/>
      <c r="J173" s="402"/>
      <c r="K173" s="402"/>
      <c r="L173" s="402"/>
      <c r="M173" s="402"/>
      <c r="N173" s="402"/>
      <c r="O173" s="402"/>
      <c r="P173" s="402"/>
      <c r="Q173" s="402"/>
      <c r="R173" s="402"/>
      <c r="S173" s="402"/>
      <c r="T173" s="402"/>
      <c r="U173" s="402"/>
      <c r="V173" s="402"/>
      <c r="W173" s="402"/>
      <c r="X173" s="19"/>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ht="17" thickBot="1" x14ac:dyDescent="0.25">
      <c r="A174" s="270"/>
      <c r="B174" s="402"/>
      <c r="C174" s="402"/>
      <c r="D174" s="402"/>
      <c r="E174" s="402"/>
      <c r="F174" s="402"/>
      <c r="G174" s="402"/>
      <c r="H174" s="402"/>
      <c r="I174" s="402"/>
      <c r="J174" s="402"/>
      <c r="K174" s="402"/>
      <c r="L174" s="402"/>
      <c r="M174" s="402"/>
      <c r="N174" s="402"/>
      <c r="O174" s="402"/>
      <c r="P174" s="402"/>
      <c r="Q174" s="402"/>
      <c r="R174" s="402"/>
      <c r="S174" s="402"/>
      <c r="T174" s="402"/>
      <c r="U174" s="402"/>
      <c r="V174" s="402"/>
      <c r="W174" s="402"/>
      <c r="X174" s="19"/>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ht="17" thickBot="1" x14ac:dyDescent="0.25">
      <c r="A175" s="270"/>
      <c r="B175" s="402"/>
      <c r="C175" s="402"/>
      <c r="D175" s="402"/>
      <c r="E175" s="402"/>
      <c r="F175" s="402"/>
      <c r="G175" s="641" t="s">
        <v>264</v>
      </c>
      <c r="H175" s="642"/>
      <c r="I175" s="642"/>
      <c r="J175" s="642"/>
      <c r="K175" s="642"/>
      <c r="L175" s="642"/>
      <c r="M175" s="642"/>
      <c r="N175" s="643"/>
      <c r="O175" s="402"/>
      <c r="P175" s="402"/>
      <c r="Q175" s="402"/>
      <c r="R175" s="402"/>
      <c r="S175" s="402"/>
      <c r="T175" s="402"/>
      <c r="U175" s="402"/>
      <c r="V175" s="402"/>
      <c r="W175" s="402"/>
      <c r="X175" s="19"/>
      <c r="Y175" s="12"/>
      <c r="Z175" s="12"/>
      <c r="AA175" s="12"/>
      <c r="AB175" s="12"/>
      <c r="AC175" s="12"/>
      <c r="AD175" s="12"/>
      <c r="AE175" s="12"/>
      <c r="AF175" s="12"/>
      <c r="AG175" s="12"/>
      <c r="AH175" s="12"/>
      <c r="AI175" s="12"/>
      <c r="AJ175" s="12"/>
      <c r="AK175" s="12"/>
      <c r="AL175" s="12"/>
      <c r="AM175" s="12"/>
      <c r="AN175" s="12"/>
      <c r="AO175" s="12"/>
      <c r="AP175" s="12"/>
      <c r="AQ175" s="12"/>
      <c r="AR175" s="12"/>
      <c r="AS175" s="12"/>
    </row>
    <row r="176" spans="1:45" ht="30" thickBot="1" x14ac:dyDescent="0.25">
      <c r="A176" s="270"/>
      <c r="B176" s="634" t="s">
        <v>262</v>
      </c>
      <c r="C176" s="635"/>
      <c r="D176" s="402"/>
      <c r="E176" s="271" t="s">
        <v>279</v>
      </c>
      <c r="F176" s="402"/>
      <c r="G176" s="402"/>
      <c r="H176" s="402"/>
      <c r="I176" s="402"/>
      <c r="J176" s="402"/>
      <c r="K176" s="402"/>
      <c r="L176" s="402"/>
      <c r="M176" s="402"/>
      <c r="N176" s="402"/>
      <c r="O176" s="402"/>
      <c r="P176" s="590" t="s">
        <v>370</v>
      </c>
      <c r="Q176" s="591"/>
      <c r="R176" s="591"/>
      <c r="S176" s="591"/>
      <c r="T176" s="591"/>
      <c r="U176" s="591"/>
      <c r="V176" s="591"/>
      <c r="W176" s="592"/>
      <c r="X176" s="19"/>
      <c r="Y176" s="12"/>
      <c r="Z176" s="12"/>
      <c r="AA176" s="12"/>
      <c r="AB176" s="12"/>
      <c r="AC176" s="12"/>
      <c r="AD176" s="12"/>
      <c r="AE176" s="12"/>
      <c r="AF176" s="12"/>
      <c r="AG176" s="12"/>
      <c r="AH176" s="12"/>
      <c r="AI176" s="12"/>
      <c r="AJ176" s="12"/>
      <c r="AK176" s="12"/>
      <c r="AL176" s="12"/>
      <c r="AM176" s="12"/>
      <c r="AN176" s="12"/>
      <c r="AO176" s="12"/>
      <c r="AP176" s="12"/>
      <c r="AQ176" s="12"/>
      <c r="AR176" s="12"/>
      <c r="AS176" s="12"/>
    </row>
    <row r="177" spans="1:45" ht="17" thickBot="1" x14ac:dyDescent="0.25">
      <c r="A177" s="270"/>
      <c r="B177" s="402"/>
      <c r="C177" s="402"/>
      <c r="D177" s="402"/>
      <c r="E177" s="402"/>
      <c r="F177" s="402"/>
      <c r="G177" s="573" t="s">
        <v>368</v>
      </c>
      <c r="H177" s="574"/>
      <c r="I177" s="574"/>
      <c r="J177" s="574"/>
      <c r="K177" s="574"/>
      <c r="L177" s="574"/>
      <c r="M177" s="574"/>
      <c r="N177" s="575"/>
      <c r="O177" s="402"/>
      <c r="P177" s="593"/>
      <c r="Q177" s="594"/>
      <c r="R177" s="594"/>
      <c r="S177" s="594"/>
      <c r="T177" s="594"/>
      <c r="U177" s="594"/>
      <c r="V177" s="594"/>
      <c r="W177" s="595"/>
      <c r="X177" s="19"/>
      <c r="Y177" s="12"/>
      <c r="Z177" s="12"/>
      <c r="AA177" s="12"/>
      <c r="AB177" s="12"/>
      <c r="AC177" s="12"/>
      <c r="AD177" s="12"/>
      <c r="AE177" s="12"/>
      <c r="AF177" s="12"/>
      <c r="AG177" s="12"/>
      <c r="AH177" s="12"/>
      <c r="AI177" s="12"/>
      <c r="AJ177" s="12"/>
      <c r="AK177" s="12"/>
      <c r="AL177" s="12"/>
      <c r="AM177" s="12"/>
      <c r="AN177" s="12"/>
      <c r="AO177" s="12"/>
      <c r="AP177" s="12"/>
      <c r="AQ177" s="12"/>
      <c r="AR177" s="12"/>
      <c r="AS177" s="12"/>
    </row>
    <row r="178" spans="1:45" ht="60" customHeight="1" thickBot="1" x14ac:dyDescent="0.25">
      <c r="A178" s="270"/>
      <c r="B178" s="402"/>
      <c r="C178" s="402"/>
      <c r="D178" s="402"/>
      <c r="E178" s="402"/>
      <c r="F178" s="402"/>
      <c r="G178" s="576"/>
      <c r="H178" s="576"/>
      <c r="I178" s="402"/>
      <c r="J178" s="576"/>
      <c r="K178" s="576"/>
      <c r="L178" s="402"/>
      <c r="M178" s="576"/>
      <c r="N178" s="576"/>
      <c r="O178" s="402"/>
      <c r="P178" s="596"/>
      <c r="Q178" s="597"/>
      <c r="R178" s="597"/>
      <c r="S178" s="597"/>
      <c r="T178" s="597"/>
      <c r="U178" s="597"/>
      <c r="V178" s="597"/>
      <c r="W178" s="598"/>
      <c r="X178" s="19"/>
      <c r="Y178" s="12"/>
      <c r="Z178" s="12"/>
      <c r="AA178" s="12"/>
      <c r="AB178" s="12"/>
      <c r="AC178" s="12"/>
      <c r="AD178" s="12"/>
      <c r="AE178" s="12"/>
      <c r="AF178" s="12"/>
      <c r="AG178" s="12"/>
      <c r="AH178" s="12"/>
      <c r="AI178" s="12"/>
      <c r="AJ178" s="12"/>
      <c r="AK178" s="12"/>
      <c r="AL178" s="12"/>
      <c r="AM178" s="12"/>
      <c r="AN178" s="12"/>
      <c r="AO178" s="12"/>
      <c r="AP178" s="12"/>
      <c r="AQ178" s="12"/>
      <c r="AR178" s="12"/>
      <c r="AS178" s="12"/>
    </row>
    <row r="179" spans="1:45" ht="17.25" customHeight="1" thickBot="1" x14ac:dyDescent="0.25">
      <c r="A179" s="270"/>
      <c r="B179" s="640" t="s">
        <v>226</v>
      </c>
      <c r="C179" s="640"/>
      <c r="D179" s="152"/>
      <c r="E179" s="400"/>
      <c r="F179" s="402"/>
      <c r="G179" s="644">
        <f>G152</f>
        <v>42369</v>
      </c>
      <c r="H179" s="645"/>
      <c r="I179" s="407"/>
      <c r="J179" s="644">
        <f>J152</f>
        <v>43100</v>
      </c>
      <c r="K179" s="645"/>
      <c r="L179" s="407"/>
      <c r="M179" s="644">
        <f>M152</f>
        <v>43465</v>
      </c>
      <c r="N179" s="645"/>
      <c r="O179" s="402"/>
      <c r="P179" s="609"/>
      <c r="Q179" s="609"/>
      <c r="R179" s="609"/>
      <c r="S179" s="609"/>
      <c r="T179" s="609"/>
      <c r="U179" s="609"/>
      <c r="V179" s="609"/>
      <c r="W179" s="402"/>
      <c r="X179" s="19"/>
      <c r="Y179" s="12"/>
      <c r="Z179" s="12"/>
      <c r="AA179" s="12"/>
      <c r="AB179" s="12"/>
      <c r="AC179" s="12"/>
      <c r="AD179" s="12"/>
      <c r="AE179" s="12"/>
      <c r="AF179" s="12"/>
      <c r="AG179" s="12"/>
      <c r="AH179" s="12"/>
      <c r="AI179" s="12"/>
      <c r="AJ179" s="12"/>
      <c r="AK179" s="12"/>
      <c r="AL179" s="12"/>
      <c r="AM179" s="12"/>
      <c r="AN179" s="12"/>
      <c r="AO179" s="12"/>
      <c r="AP179" s="12"/>
      <c r="AQ179" s="12"/>
      <c r="AR179" s="12"/>
      <c r="AS179" s="12"/>
    </row>
    <row r="180" spans="1:45" ht="17" thickBot="1" x14ac:dyDescent="0.25">
      <c r="A180" s="270"/>
      <c r="B180" s="614"/>
      <c r="C180" s="614"/>
      <c r="D180" s="403"/>
      <c r="E180" s="400"/>
      <c r="F180" s="402"/>
      <c r="G180" s="577"/>
      <c r="H180" s="577"/>
      <c r="I180" s="403"/>
      <c r="J180" s="577"/>
      <c r="K180" s="577"/>
      <c r="L180" s="403"/>
      <c r="M180" s="577"/>
      <c r="N180" s="577"/>
      <c r="O180" s="402"/>
      <c r="P180" s="402"/>
      <c r="Q180" s="402"/>
      <c r="R180" s="402"/>
      <c r="S180" s="402"/>
      <c r="T180" s="402"/>
      <c r="U180" s="402"/>
      <c r="V180" s="402"/>
      <c r="W180" s="402"/>
      <c r="X180" s="19"/>
      <c r="Y180" s="12"/>
      <c r="Z180" s="12"/>
      <c r="AA180" s="12"/>
      <c r="AB180" s="12"/>
      <c r="AC180" s="12"/>
      <c r="AD180" s="12"/>
      <c r="AE180" s="12"/>
      <c r="AF180" s="12"/>
      <c r="AG180" s="12"/>
      <c r="AH180" s="12"/>
      <c r="AI180" s="12"/>
      <c r="AJ180" s="12"/>
      <c r="AK180" s="12"/>
      <c r="AL180" s="12"/>
      <c r="AM180" s="12"/>
      <c r="AN180" s="12"/>
      <c r="AO180" s="12"/>
      <c r="AP180" s="12"/>
      <c r="AQ180" s="12"/>
      <c r="AR180" s="12"/>
      <c r="AS180" s="12"/>
    </row>
    <row r="181" spans="1:45" ht="108.75" customHeight="1" thickBot="1" x14ac:dyDescent="0.25">
      <c r="A181" s="270"/>
      <c r="B181" s="581" t="s">
        <v>273</v>
      </c>
      <c r="C181" s="583"/>
      <c r="D181" s="403"/>
      <c r="E181" s="277">
        <f>'Financial Statements'!F20</f>
        <v>0</v>
      </c>
      <c r="F181" s="402"/>
      <c r="G181" s="610">
        <f>'Projected Statements'!$D45 - ('Projected Statements'!$D20 + 'Projected Statements'!$D21 + 'Projected Statements'!$D22 + 'Projected Statements'!$D24 + 'Projected Statements'!$D25 + 'Projected Statements'!$D26 + 'Projected Statements'!$D27)</f>
        <v>0</v>
      </c>
      <c r="H181" s="611"/>
      <c r="I181" s="541"/>
      <c r="J181" s="610">
        <f>'Projected Statements'!$E45 - ('Projected Statements'!$E20 + 'Projected Statements'!$E21 + 'Projected Statements'!$E22 + 'Projected Statements'!$E24 + 'Projected Statements'!$E25 + 'Projected Statements'!$E26 + 'Projected Statements'!$E27)</f>
        <v>0</v>
      </c>
      <c r="K181" s="611"/>
      <c r="L181" s="541"/>
      <c r="M181" s="610">
        <f>'Projected Statements'!$F45 - ('Projected Statements'!$F20 + 'Projected Statements'!$F21 + 'Projected Statements'!$F22 + 'Projected Statements'!$F24 + 'Projected Statements'!$F25 + 'Projected Statements'!$F26 + 'Projected Statements'!$F27)</f>
        <v>0</v>
      </c>
      <c r="N181" s="611"/>
      <c r="O181" s="402"/>
      <c r="P181" s="581" t="s">
        <v>379</v>
      </c>
      <c r="Q181" s="582"/>
      <c r="R181" s="582"/>
      <c r="S181" s="582"/>
      <c r="T181" s="582"/>
      <c r="U181" s="582"/>
      <c r="V181" s="582"/>
      <c r="W181" s="583"/>
      <c r="X181" s="19"/>
      <c r="Y181" s="12"/>
      <c r="Z181" s="12"/>
      <c r="AA181" s="12"/>
      <c r="AB181" s="12"/>
      <c r="AC181" s="12"/>
      <c r="AD181" s="12"/>
      <c r="AE181" s="12"/>
      <c r="AF181" s="12"/>
      <c r="AG181" s="12"/>
      <c r="AH181" s="12"/>
      <c r="AI181" s="12"/>
      <c r="AJ181" s="12"/>
      <c r="AK181" s="12"/>
      <c r="AL181" s="12"/>
      <c r="AM181" s="12"/>
      <c r="AN181" s="12"/>
      <c r="AO181" s="12"/>
      <c r="AP181" s="12"/>
      <c r="AQ181" s="12"/>
      <c r="AR181" s="12"/>
      <c r="AS181" s="12"/>
    </row>
    <row r="182" spans="1:45" ht="17" thickBot="1" x14ac:dyDescent="0.25">
      <c r="A182" s="270"/>
      <c r="B182" s="614"/>
      <c r="C182" s="614"/>
      <c r="D182" s="403"/>
      <c r="E182" s="275"/>
      <c r="F182" s="402"/>
      <c r="G182" s="612"/>
      <c r="H182" s="612"/>
      <c r="I182" s="401"/>
      <c r="J182" s="612"/>
      <c r="K182" s="612"/>
      <c r="L182" s="401"/>
      <c r="M182" s="612"/>
      <c r="N182" s="612"/>
      <c r="O182" s="402"/>
      <c r="P182" s="604"/>
      <c r="Q182" s="604"/>
      <c r="R182" s="604"/>
      <c r="S182" s="604"/>
      <c r="T182" s="604"/>
      <c r="U182" s="604"/>
      <c r="V182" s="604"/>
      <c r="W182" s="604"/>
      <c r="X182" s="19"/>
      <c r="Y182" s="12"/>
      <c r="Z182" s="12"/>
      <c r="AA182" s="12"/>
      <c r="AB182" s="12"/>
      <c r="AC182" s="12"/>
      <c r="AD182" s="12"/>
      <c r="AE182" s="12"/>
      <c r="AF182" s="12"/>
      <c r="AG182" s="12"/>
      <c r="AH182" s="12"/>
      <c r="AI182" s="12"/>
      <c r="AJ182" s="12"/>
      <c r="AK182" s="12"/>
      <c r="AL182" s="12"/>
      <c r="AM182" s="12"/>
      <c r="AN182" s="12"/>
      <c r="AO182" s="12"/>
      <c r="AP182" s="12"/>
      <c r="AQ182" s="12"/>
      <c r="AR182" s="12"/>
      <c r="AS182" s="12"/>
    </row>
    <row r="183" spans="1:45" ht="15" customHeight="1" thickBot="1" x14ac:dyDescent="0.25">
      <c r="A183" s="270"/>
      <c r="B183" s="615" t="s">
        <v>181</v>
      </c>
      <c r="C183" s="616"/>
      <c r="D183" s="403"/>
      <c r="E183" s="508">
        <f>'Financial Statements'!$F21</f>
        <v>0</v>
      </c>
      <c r="F183" s="402"/>
      <c r="G183" s="578"/>
      <c r="H183" s="579"/>
      <c r="I183" s="537"/>
      <c r="J183" s="578"/>
      <c r="K183" s="579"/>
      <c r="L183" s="537"/>
      <c r="M183" s="578"/>
      <c r="N183" s="579"/>
      <c r="O183" s="402"/>
      <c r="P183" s="737" t="s">
        <v>372</v>
      </c>
      <c r="Q183" s="738"/>
      <c r="R183" s="738"/>
      <c r="S183" s="738"/>
      <c r="T183" s="738"/>
      <c r="U183" s="738"/>
      <c r="V183" s="738"/>
      <c r="W183" s="739"/>
      <c r="X183" s="19"/>
      <c r="Y183" s="12"/>
      <c r="Z183" s="12"/>
      <c r="AA183" s="12"/>
      <c r="AB183" s="12"/>
      <c r="AC183" s="12"/>
      <c r="AD183" s="12"/>
      <c r="AE183" s="12"/>
      <c r="AF183" s="12"/>
      <c r="AG183" s="12"/>
      <c r="AH183" s="12"/>
      <c r="AI183" s="12"/>
      <c r="AJ183" s="12"/>
      <c r="AK183" s="12"/>
      <c r="AL183" s="12"/>
      <c r="AM183" s="12"/>
      <c r="AN183" s="12"/>
      <c r="AO183" s="12"/>
      <c r="AP183" s="12"/>
      <c r="AQ183" s="12"/>
      <c r="AR183" s="12"/>
      <c r="AS183" s="12"/>
    </row>
    <row r="184" spans="1:45" ht="17" thickBot="1" x14ac:dyDescent="0.25">
      <c r="A184" s="270"/>
      <c r="B184" s="614"/>
      <c r="C184" s="614"/>
      <c r="D184" s="403"/>
      <c r="E184" s="502"/>
      <c r="F184" s="402"/>
      <c r="G184" s="599"/>
      <c r="H184" s="599"/>
      <c r="I184" s="537"/>
      <c r="J184" s="599"/>
      <c r="K184" s="599"/>
      <c r="L184" s="537"/>
      <c r="M184" s="599"/>
      <c r="N184" s="599"/>
      <c r="O184" s="402"/>
      <c r="P184" s="740"/>
      <c r="Q184" s="741"/>
      <c r="R184" s="741"/>
      <c r="S184" s="741"/>
      <c r="T184" s="741"/>
      <c r="U184" s="741"/>
      <c r="V184" s="741"/>
      <c r="W184" s="742"/>
      <c r="X184" s="19"/>
      <c r="Y184" s="12"/>
      <c r="Z184" s="12"/>
      <c r="AA184" s="12"/>
      <c r="AB184" s="12"/>
      <c r="AC184" s="12"/>
      <c r="AD184" s="12"/>
      <c r="AE184" s="12"/>
      <c r="AF184" s="12"/>
      <c r="AG184" s="12"/>
      <c r="AH184" s="12"/>
      <c r="AI184" s="12"/>
      <c r="AJ184" s="12"/>
      <c r="AK184" s="12"/>
      <c r="AL184" s="12"/>
      <c r="AM184" s="12"/>
      <c r="AN184" s="12"/>
      <c r="AO184" s="12"/>
      <c r="AP184" s="12"/>
      <c r="AQ184" s="12"/>
      <c r="AR184" s="12"/>
      <c r="AS184" s="12"/>
    </row>
    <row r="185" spans="1:45" ht="15" customHeight="1" thickBot="1" x14ac:dyDescent="0.25">
      <c r="A185" s="270"/>
      <c r="B185" s="581" t="s">
        <v>182</v>
      </c>
      <c r="C185" s="583"/>
      <c r="D185" s="403"/>
      <c r="E185" s="508">
        <f>'Financial Statements'!$F22</f>
        <v>0</v>
      </c>
      <c r="F185" s="402"/>
      <c r="G185" s="578"/>
      <c r="H185" s="579"/>
      <c r="I185" s="537"/>
      <c r="J185" s="578"/>
      <c r="K185" s="579"/>
      <c r="L185" s="537"/>
      <c r="M185" s="578"/>
      <c r="N185" s="579"/>
      <c r="O185" s="402"/>
      <c r="P185" s="740"/>
      <c r="Q185" s="741"/>
      <c r="R185" s="741"/>
      <c r="S185" s="741"/>
      <c r="T185" s="741"/>
      <c r="U185" s="741"/>
      <c r="V185" s="741"/>
      <c r="W185" s="742"/>
      <c r="X185" s="19"/>
      <c r="Y185" s="12"/>
      <c r="Z185" s="12"/>
      <c r="AA185" s="12"/>
      <c r="AB185" s="12"/>
      <c r="AC185" s="12"/>
      <c r="AD185" s="12"/>
      <c r="AE185" s="12"/>
      <c r="AF185" s="12"/>
      <c r="AG185" s="12"/>
      <c r="AH185" s="12"/>
      <c r="AI185" s="12"/>
      <c r="AJ185" s="12"/>
      <c r="AK185" s="12"/>
      <c r="AL185" s="12"/>
      <c r="AM185" s="12"/>
      <c r="AN185" s="12"/>
      <c r="AO185" s="12"/>
      <c r="AP185" s="12"/>
      <c r="AQ185" s="12"/>
      <c r="AR185" s="12"/>
      <c r="AS185" s="12"/>
    </row>
    <row r="186" spans="1:45" ht="17" thickBot="1" x14ac:dyDescent="0.25">
      <c r="A186" s="270"/>
      <c r="B186" s="614"/>
      <c r="C186" s="614"/>
      <c r="D186" s="403"/>
      <c r="E186" s="502"/>
      <c r="F186" s="402"/>
      <c r="G186" s="599"/>
      <c r="H186" s="599"/>
      <c r="I186" s="537"/>
      <c r="J186" s="599"/>
      <c r="K186" s="599"/>
      <c r="L186" s="537"/>
      <c r="M186" s="599"/>
      <c r="N186" s="599"/>
      <c r="O186" s="402"/>
      <c r="P186" s="740"/>
      <c r="Q186" s="741"/>
      <c r="R186" s="741"/>
      <c r="S186" s="741"/>
      <c r="T186" s="741"/>
      <c r="U186" s="741"/>
      <c r="V186" s="741"/>
      <c r="W186" s="742"/>
      <c r="X186" s="19"/>
      <c r="Y186" s="12"/>
      <c r="Z186" s="12"/>
      <c r="AA186" s="12"/>
      <c r="AB186" s="12"/>
      <c r="AC186" s="12"/>
      <c r="AD186" s="12"/>
      <c r="AE186" s="12"/>
      <c r="AF186" s="12"/>
      <c r="AG186" s="12"/>
      <c r="AH186" s="12"/>
      <c r="AI186" s="12"/>
      <c r="AJ186" s="12"/>
      <c r="AK186" s="12"/>
      <c r="AL186" s="12"/>
      <c r="AM186" s="12"/>
      <c r="AN186" s="12"/>
      <c r="AO186" s="12"/>
      <c r="AP186" s="12"/>
      <c r="AQ186" s="12"/>
      <c r="AR186" s="12"/>
      <c r="AS186" s="12"/>
    </row>
    <row r="187" spans="1:45" ht="16.5" customHeight="1" thickBot="1" x14ac:dyDescent="0.25">
      <c r="A187" s="270"/>
      <c r="B187" s="615" t="s">
        <v>183</v>
      </c>
      <c r="C187" s="616"/>
      <c r="D187" s="403"/>
      <c r="E187" s="508">
        <f>'Financial Statements'!$F23</f>
        <v>0</v>
      </c>
      <c r="F187" s="402"/>
      <c r="G187" s="578"/>
      <c r="H187" s="579"/>
      <c r="I187" s="537"/>
      <c r="J187" s="578"/>
      <c r="K187" s="579"/>
      <c r="L187" s="537"/>
      <c r="M187" s="578"/>
      <c r="N187" s="579"/>
      <c r="O187" s="402"/>
      <c r="P187" s="740"/>
      <c r="Q187" s="741"/>
      <c r="R187" s="741"/>
      <c r="S187" s="741"/>
      <c r="T187" s="741"/>
      <c r="U187" s="741"/>
      <c r="V187" s="741"/>
      <c r="W187" s="742"/>
      <c r="X187" s="19"/>
      <c r="Y187" s="12"/>
      <c r="Z187" s="12"/>
      <c r="AA187" s="12"/>
      <c r="AB187" s="12"/>
      <c r="AC187" s="12"/>
      <c r="AD187" s="12"/>
      <c r="AE187" s="12"/>
      <c r="AF187" s="12"/>
      <c r="AG187" s="12"/>
      <c r="AH187" s="12"/>
      <c r="AI187" s="12"/>
      <c r="AJ187" s="12"/>
      <c r="AK187" s="12"/>
      <c r="AL187" s="12"/>
      <c r="AM187" s="12"/>
      <c r="AN187" s="12"/>
      <c r="AO187" s="12"/>
      <c r="AP187" s="12"/>
      <c r="AQ187" s="12"/>
      <c r="AR187" s="12"/>
      <c r="AS187" s="12"/>
    </row>
    <row r="188" spans="1:45" ht="17" thickBot="1" x14ac:dyDescent="0.25">
      <c r="A188" s="270"/>
      <c r="B188" s="614"/>
      <c r="C188" s="614"/>
      <c r="D188" s="403"/>
      <c r="E188" s="502"/>
      <c r="F188" s="402"/>
      <c r="G188" s="599"/>
      <c r="H188" s="599"/>
      <c r="I188" s="537"/>
      <c r="J188" s="599"/>
      <c r="K188" s="599"/>
      <c r="L188" s="537"/>
      <c r="M188" s="599"/>
      <c r="N188" s="599"/>
      <c r="O188" s="402"/>
      <c r="P188" s="740"/>
      <c r="Q188" s="741"/>
      <c r="R188" s="741"/>
      <c r="S188" s="741"/>
      <c r="T188" s="741"/>
      <c r="U188" s="741"/>
      <c r="V188" s="741"/>
      <c r="W188" s="742"/>
      <c r="X188" s="19"/>
      <c r="Y188" s="12"/>
      <c r="Z188" s="12"/>
      <c r="AA188" s="12"/>
      <c r="AB188" s="12"/>
      <c r="AC188" s="12"/>
      <c r="AD188" s="12"/>
      <c r="AE188" s="12"/>
      <c r="AF188" s="12"/>
      <c r="AG188" s="12"/>
      <c r="AH188" s="12"/>
      <c r="AI188" s="12"/>
      <c r="AJ188" s="12"/>
      <c r="AK188" s="12"/>
      <c r="AL188" s="12"/>
      <c r="AM188" s="12"/>
      <c r="AN188" s="12"/>
      <c r="AO188" s="12"/>
      <c r="AP188" s="12"/>
      <c r="AQ188" s="12"/>
      <c r="AR188" s="12"/>
      <c r="AS188" s="12"/>
    </row>
    <row r="189" spans="1:45" ht="31.5" customHeight="1" thickBot="1" x14ac:dyDescent="0.25">
      <c r="A189" s="270"/>
      <c r="B189" s="615" t="s">
        <v>223</v>
      </c>
      <c r="C189" s="616"/>
      <c r="D189" s="403"/>
      <c r="E189" s="508">
        <f>'Financial Statements'!$F25</f>
        <v>0</v>
      </c>
      <c r="F189" s="402"/>
      <c r="G189" s="578"/>
      <c r="H189" s="579"/>
      <c r="I189" s="537"/>
      <c r="J189" s="578"/>
      <c r="K189" s="579"/>
      <c r="L189" s="537"/>
      <c r="M189" s="578"/>
      <c r="N189" s="579"/>
      <c r="O189" s="402"/>
      <c r="P189" s="740"/>
      <c r="Q189" s="741"/>
      <c r="R189" s="741"/>
      <c r="S189" s="741"/>
      <c r="T189" s="741"/>
      <c r="U189" s="741"/>
      <c r="V189" s="741"/>
      <c r="W189" s="742"/>
      <c r="X189" s="19"/>
      <c r="Y189" s="12"/>
      <c r="Z189" s="12"/>
      <c r="AA189" s="12"/>
      <c r="AB189" s="12"/>
      <c r="AC189" s="12"/>
      <c r="AD189" s="12"/>
      <c r="AE189" s="12"/>
      <c r="AF189" s="12"/>
      <c r="AG189" s="12"/>
      <c r="AH189" s="12"/>
      <c r="AI189" s="12"/>
      <c r="AJ189" s="12"/>
      <c r="AK189" s="12"/>
      <c r="AL189" s="12"/>
      <c r="AM189" s="12"/>
      <c r="AN189" s="12"/>
      <c r="AO189" s="12"/>
      <c r="AP189" s="12"/>
      <c r="AQ189" s="12"/>
      <c r="AR189" s="12"/>
      <c r="AS189" s="12"/>
    </row>
    <row r="190" spans="1:45" ht="17" thickBot="1" x14ac:dyDescent="0.25">
      <c r="A190" s="270"/>
      <c r="B190" s="614"/>
      <c r="C190" s="614"/>
      <c r="D190" s="403"/>
      <c r="E190" s="502"/>
      <c r="F190" s="402"/>
      <c r="G190" s="599"/>
      <c r="H190" s="599"/>
      <c r="I190" s="537"/>
      <c r="J190" s="599"/>
      <c r="K190" s="599"/>
      <c r="L190" s="537"/>
      <c r="M190" s="599"/>
      <c r="N190" s="599"/>
      <c r="O190" s="402"/>
      <c r="P190" s="740"/>
      <c r="Q190" s="741"/>
      <c r="R190" s="741"/>
      <c r="S190" s="741"/>
      <c r="T190" s="741"/>
      <c r="U190" s="741"/>
      <c r="V190" s="741"/>
      <c r="W190" s="742"/>
      <c r="X190" s="19"/>
      <c r="Y190" s="12"/>
      <c r="Z190" s="12"/>
      <c r="AA190" s="12"/>
      <c r="AB190" s="12"/>
      <c r="AC190" s="12"/>
      <c r="AD190" s="12"/>
      <c r="AE190" s="12"/>
      <c r="AF190" s="12"/>
      <c r="AG190" s="12"/>
      <c r="AH190" s="12"/>
      <c r="AI190" s="12"/>
      <c r="AJ190" s="12"/>
      <c r="AK190" s="12"/>
      <c r="AL190" s="12"/>
      <c r="AM190" s="12"/>
      <c r="AN190" s="12"/>
      <c r="AO190" s="12"/>
      <c r="AP190" s="12"/>
      <c r="AQ190" s="12"/>
      <c r="AR190" s="12"/>
      <c r="AS190" s="12"/>
    </row>
    <row r="191" spans="1:45" ht="29.25" customHeight="1" thickBot="1" x14ac:dyDescent="0.25">
      <c r="A191" s="270"/>
      <c r="B191" s="581" t="s">
        <v>185</v>
      </c>
      <c r="C191" s="583"/>
      <c r="D191" s="403"/>
      <c r="E191" s="508">
        <f>'Financial Statements'!$F26</f>
        <v>0</v>
      </c>
      <c r="F191" s="402"/>
      <c r="G191" s="578"/>
      <c r="H191" s="579"/>
      <c r="I191" s="537"/>
      <c r="J191" s="578"/>
      <c r="K191" s="579"/>
      <c r="L191" s="537"/>
      <c r="M191" s="578"/>
      <c r="N191" s="579"/>
      <c r="O191" s="402"/>
      <c r="P191" s="740"/>
      <c r="Q191" s="741"/>
      <c r="R191" s="741"/>
      <c r="S191" s="741"/>
      <c r="T191" s="741"/>
      <c r="U191" s="741"/>
      <c r="V191" s="741"/>
      <c r="W191" s="742"/>
      <c r="X191" s="19"/>
      <c r="Y191" s="12"/>
      <c r="Z191" s="12"/>
      <c r="AA191" s="12"/>
      <c r="AB191" s="12"/>
      <c r="AC191" s="12"/>
      <c r="AD191" s="12"/>
      <c r="AE191" s="12"/>
      <c r="AF191" s="12"/>
      <c r="AG191" s="12"/>
      <c r="AH191" s="12"/>
      <c r="AI191" s="12"/>
      <c r="AJ191" s="12"/>
      <c r="AK191" s="12"/>
      <c r="AL191" s="12"/>
      <c r="AM191" s="12"/>
      <c r="AN191" s="12"/>
      <c r="AO191" s="12"/>
      <c r="AP191" s="12"/>
      <c r="AQ191" s="12"/>
      <c r="AR191" s="12"/>
      <c r="AS191" s="12"/>
    </row>
    <row r="192" spans="1:45" ht="17" thickBot="1" x14ac:dyDescent="0.25">
      <c r="A192" s="270"/>
      <c r="B192" s="614"/>
      <c r="C192" s="614"/>
      <c r="D192" s="403"/>
      <c r="E192" s="502"/>
      <c r="F192" s="402"/>
      <c r="G192" s="599"/>
      <c r="H192" s="599"/>
      <c r="I192" s="537"/>
      <c r="J192" s="599"/>
      <c r="K192" s="599"/>
      <c r="L192" s="537"/>
      <c r="M192" s="599"/>
      <c r="N192" s="599"/>
      <c r="O192" s="402"/>
      <c r="P192" s="740"/>
      <c r="Q192" s="741"/>
      <c r="R192" s="741"/>
      <c r="S192" s="741"/>
      <c r="T192" s="741"/>
      <c r="U192" s="741"/>
      <c r="V192" s="741"/>
      <c r="W192" s="742"/>
      <c r="X192" s="19"/>
      <c r="Y192" s="12"/>
      <c r="Z192" s="12"/>
      <c r="AA192" s="12"/>
      <c r="AB192" s="12"/>
      <c r="AC192" s="12"/>
      <c r="AD192" s="12"/>
      <c r="AE192" s="12"/>
      <c r="AF192" s="12"/>
      <c r="AG192" s="12"/>
      <c r="AH192" s="12"/>
      <c r="AI192" s="12"/>
      <c r="AJ192" s="12"/>
      <c r="AK192" s="12"/>
      <c r="AL192" s="12"/>
      <c r="AM192" s="12"/>
      <c r="AN192" s="12"/>
      <c r="AO192" s="12"/>
      <c r="AP192" s="12"/>
      <c r="AQ192" s="12"/>
      <c r="AR192" s="12"/>
      <c r="AS192" s="12"/>
    </row>
    <row r="193" spans="1:45" ht="15" customHeight="1" thickBot="1" x14ac:dyDescent="0.25">
      <c r="A193" s="270"/>
      <c r="B193" s="615" t="s">
        <v>186</v>
      </c>
      <c r="C193" s="616"/>
      <c r="D193" s="403"/>
      <c r="E193" s="508">
        <f>'Financial Statements'!$F27</f>
        <v>0</v>
      </c>
      <c r="F193" s="402"/>
      <c r="G193" s="578"/>
      <c r="H193" s="579"/>
      <c r="I193" s="537"/>
      <c r="J193" s="578"/>
      <c r="K193" s="579"/>
      <c r="L193" s="537"/>
      <c r="M193" s="578"/>
      <c r="N193" s="579"/>
      <c r="O193" s="402"/>
      <c r="P193" s="740"/>
      <c r="Q193" s="741"/>
      <c r="R193" s="741"/>
      <c r="S193" s="741"/>
      <c r="T193" s="741"/>
      <c r="U193" s="741"/>
      <c r="V193" s="741"/>
      <c r="W193" s="742"/>
      <c r="X193" s="19"/>
      <c r="Y193" s="12"/>
      <c r="Z193" s="12"/>
      <c r="AA193" s="12"/>
      <c r="AB193" s="12"/>
      <c r="AC193" s="12"/>
      <c r="AD193" s="12"/>
      <c r="AE193" s="12"/>
      <c r="AF193" s="12"/>
      <c r="AG193" s="12"/>
      <c r="AH193" s="12"/>
      <c r="AI193" s="12"/>
      <c r="AJ193" s="12"/>
      <c r="AK193" s="12"/>
      <c r="AL193" s="12"/>
      <c r="AM193" s="12"/>
      <c r="AN193" s="12"/>
      <c r="AO193" s="12"/>
      <c r="AP193" s="12"/>
      <c r="AQ193" s="12"/>
      <c r="AR193" s="12"/>
      <c r="AS193" s="12"/>
    </row>
    <row r="194" spans="1:45" ht="17" thickBot="1" x14ac:dyDescent="0.25">
      <c r="A194" s="270"/>
      <c r="B194" s="614"/>
      <c r="C194" s="614"/>
      <c r="D194" s="403"/>
      <c r="E194" s="502"/>
      <c r="F194" s="402"/>
      <c r="G194" s="599"/>
      <c r="H194" s="599"/>
      <c r="I194" s="537"/>
      <c r="J194" s="599"/>
      <c r="K194" s="599"/>
      <c r="L194" s="537"/>
      <c r="M194" s="599"/>
      <c r="N194" s="599"/>
      <c r="O194" s="402"/>
      <c r="P194" s="740"/>
      <c r="Q194" s="741"/>
      <c r="R194" s="741"/>
      <c r="S194" s="741"/>
      <c r="T194" s="741"/>
      <c r="U194" s="741"/>
      <c r="V194" s="741"/>
      <c r="W194" s="742"/>
      <c r="X194" s="19"/>
      <c r="Y194" s="12"/>
      <c r="Z194" s="12"/>
      <c r="AA194" s="12"/>
      <c r="AB194" s="12"/>
      <c r="AC194" s="12"/>
      <c r="AD194" s="12"/>
      <c r="AE194" s="12"/>
      <c r="AF194" s="12"/>
      <c r="AG194" s="12"/>
      <c r="AH194" s="12"/>
      <c r="AI194" s="12"/>
      <c r="AJ194" s="12"/>
      <c r="AK194" s="12"/>
      <c r="AL194" s="12"/>
      <c r="AM194" s="12"/>
      <c r="AN194" s="12"/>
      <c r="AO194" s="12"/>
      <c r="AP194" s="12"/>
      <c r="AQ194" s="12"/>
      <c r="AR194" s="12"/>
      <c r="AS194" s="12"/>
    </row>
    <row r="195" spans="1:45" ht="31.5" customHeight="1" thickBot="1" x14ac:dyDescent="0.25">
      <c r="A195" s="270"/>
      <c r="B195" s="581" t="s">
        <v>224</v>
      </c>
      <c r="C195" s="583"/>
      <c r="D195" s="403"/>
      <c r="E195" s="508">
        <f>'Financial Statements'!$F28</f>
        <v>0</v>
      </c>
      <c r="F195" s="402"/>
      <c r="G195" s="578"/>
      <c r="H195" s="579"/>
      <c r="I195" s="537"/>
      <c r="J195" s="578"/>
      <c r="K195" s="579"/>
      <c r="L195" s="537"/>
      <c r="M195" s="578"/>
      <c r="N195" s="579"/>
      <c r="O195" s="402"/>
      <c r="P195" s="743"/>
      <c r="Q195" s="744"/>
      <c r="R195" s="744"/>
      <c r="S195" s="744"/>
      <c r="T195" s="744"/>
      <c r="U195" s="744"/>
      <c r="V195" s="744"/>
      <c r="W195" s="745"/>
      <c r="X195" s="19"/>
      <c r="Y195" s="12"/>
      <c r="Z195" s="12"/>
      <c r="AA195" s="12"/>
      <c r="AB195" s="12"/>
      <c r="AC195" s="12"/>
      <c r="AD195" s="12"/>
      <c r="AE195" s="12"/>
      <c r="AF195" s="12"/>
      <c r="AG195" s="12"/>
      <c r="AH195" s="12"/>
      <c r="AI195" s="12"/>
      <c r="AJ195" s="12"/>
      <c r="AK195" s="12"/>
      <c r="AL195" s="12"/>
      <c r="AM195" s="12"/>
      <c r="AN195" s="12"/>
      <c r="AO195" s="12"/>
      <c r="AP195" s="12"/>
      <c r="AQ195" s="12"/>
      <c r="AR195" s="12"/>
      <c r="AS195" s="12"/>
    </row>
    <row r="196" spans="1:45" ht="17" thickBot="1" x14ac:dyDescent="0.25">
      <c r="A196" s="270"/>
      <c r="B196" s="614"/>
      <c r="C196" s="614"/>
      <c r="D196" s="403"/>
      <c r="E196" s="275"/>
      <c r="F196" s="402"/>
      <c r="G196" s="568"/>
      <c r="H196" s="568"/>
      <c r="I196" s="400"/>
      <c r="J196" s="568"/>
      <c r="K196" s="568"/>
      <c r="L196" s="400"/>
      <c r="M196" s="568"/>
      <c r="N196" s="568"/>
      <c r="O196" s="402"/>
      <c r="P196" s="604"/>
      <c r="Q196" s="604"/>
      <c r="R196" s="604"/>
      <c r="S196" s="604"/>
      <c r="T196" s="604"/>
      <c r="U196" s="604"/>
      <c r="V196" s="604"/>
      <c r="W196" s="604"/>
      <c r="X196" s="19"/>
      <c r="Y196" s="12"/>
      <c r="Z196" s="12"/>
      <c r="AA196" s="12"/>
      <c r="AB196" s="12"/>
      <c r="AC196" s="12"/>
      <c r="AD196" s="12"/>
      <c r="AE196" s="12"/>
      <c r="AF196" s="12"/>
      <c r="AG196" s="12"/>
      <c r="AH196" s="12"/>
      <c r="AI196" s="12"/>
      <c r="AJ196" s="12"/>
      <c r="AK196" s="12"/>
      <c r="AL196" s="12"/>
      <c r="AM196" s="12"/>
      <c r="AN196" s="12"/>
      <c r="AO196" s="12"/>
      <c r="AP196" s="12"/>
      <c r="AQ196" s="12"/>
      <c r="AR196" s="12"/>
      <c r="AS196" s="12"/>
    </row>
    <row r="197" spans="1:45" ht="15" customHeight="1" thickBot="1" x14ac:dyDescent="0.25">
      <c r="A197" s="270"/>
      <c r="B197" s="613" t="s">
        <v>227</v>
      </c>
      <c r="C197" s="613"/>
      <c r="D197" s="403"/>
      <c r="E197" s="275"/>
      <c r="F197" s="402"/>
      <c r="G197" s="563">
        <f>G179</f>
        <v>42369</v>
      </c>
      <c r="H197" s="564"/>
      <c r="I197" s="276"/>
      <c r="J197" s="563">
        <f>J179</f>
        <v>43100</v>
      </c>
      <c r="K197" s="564"/>
      <c r="L197" s="276"/>
      <c r="M197" s="563">
        <f>M179</f>
        <v>43465</v>
      </c>
      <c r="N197" s="564"/>
      <c r="O197" s="402"/>
      <c r="P197" s="604"/>
      <c r="Q197" s="604"/>
      <c r="R197" s="604"/>
      <c r="S197" s="604"/>
      <c r="T197" s="604"/>
      <c r="U197" s="604"/>
      <c r="V197" s="604"/>
      <c r="W197" s="604"/>
      <c r="X197" s="19"/>
      <c r="Y197" s="12"/>
      <c r="Z197" s="12"/>
      <c r="AA197" s="12"/>
      <c r="AB197" s="12"/>
      <c r="AC197" s="12"/>
      <c r="AD197" s="12"/>
      <c r="AE197" s="12"/>
      <c r="AF197" s="12"/>
      <c r="AG197" s="12"/>
      <c r="AH197" s="12"/>
      <c r="AI197" s="12"/>
      <c r="AJ197" s="12"/>
      <c r="AK197" s="12"/>
      <c r="AL197" s="12"/>
      <c r="AM197" s="12"/>
      <c r="AN197" s="12"/>
      <c r="AO197" s="12"/>
      <c r="AP197" s="12"/>
      <c r="AQ197" s="12"/>
      <c r="AR197" s="12"/>
      <c r="AS197" s="12"/>
    </row>
    <row r="198" spans="1:45" ht="17" thickBot="1" x14ac:dyDescent="0.25">
      <c r="A198" s="270"/>
      <c r="B198" s="614"/>
      <c r="C198" s="614"/>
      <c r="D198" s="403"/>
      <c r="E198" s="275"/>
      <c r="F198" s="402"/>
      <c r="G198" s="568"/>
      <c r="H198" s="568"/>
      <c r="I198" s="400"/>
      <c r="J198" s="568"/>
      <c r="K198" s="568"/>
      <c r="L198" s="400"/>
      <c r="M198" s="568"/>
      <c r="N198" s="568"/>
      <c r="O198" s="402"/>
      <c r="P198" s="604"/>
      <c r="Q198" s="604"/>
      <c r="R198" s="604"/>
      <c r="S198" s="604"/>
      <c r="T198" s="604"/>
      <c r="U198" s="604"/>
      <c r="V198" s="604"/>
      <c r="W198" s="604"/>
      <c r="X198" s="19"/>
      <c r="Y198" s="12"/>
      <c r="Z198" s="12"/>
      <c r="AA198" s="12"/>
      <c r="AB198" s="12"/>
      <c r="AC198" s="12"/>
      <c r="AD198" s="12"/>
      <c r="AE198" s="12"/>
      <c r="AF198" s="12"/>
      <c r="AG198" s="12"/>
      <c r="AH198" s="12"/>
      <c r="AI198" s="12"/>
      <c r="AJ198" s="12"/>
      <c r="AK198" s="12"/>
      <c r="AL198" s="12"/>
      <c r="AM198" s="12"/>
      <c r="AN198" s="12"/>
      <c r="AO198" s="12"/>
      <c r="AP198" s="12"/>
      <c r="AQ198" s="12"/>
      <c r="AR198" s="12"/>
      <c r="AS198" s="12"/>
    </row>
    <row r="199" spans="1:45" ht="15" customHeight="1" thickBot="1" x14ac:dyDescent="0.25">
      <c r="A199" s="270"/>
      <c r="B199" s="581" t="s">
        <v>190</v>
      </c>
      <c r="C199" s="583"/>
      <c r="D199" s="403"/>
      <c r="E199" s="419">
        <f>'Financial Statements'!$F32</f>
        <v>0</v>
      </c>
      <c r="F199" s="509"/>
      <c r="G199" s="569"/>
      <c r="H199" s="570"/>
      <c r="I199" s="536"/>
      <c r="J199" s="569"/>
      <c r="K199" s="570"/>
      <c r="L199" s="536"/>
      <c r="M199" s="569"/>
      <c r="N199" s="570"/>
      <c r="O199" s="402"/>
      <c r="P199" s="737" t="s">
        <v>369</v>
      </c>
      <c r="Q199" s="738"/>
      <c r="R199" s="738"/>
      <c r="S199" s="738"/>
      <c r="T199" s="738"/>
      <c r="U199" s="738"/>
      <c r="V199" s="738"/>
      <c r="W199" s="739"/>
      <c r="X199" s="19"/>
      <c r="Y199" s="12"/>
      <c r="Z199" s="12"/>
      <c r="AA199" s="12"/>
      <c r="AB199" s="12"/>
      <c r="AC199" s="12"/>
      <c r="AD199" s="12"/>
      <c r="AE199" s="12"/>
      <c r="AF199" s="12"/>
      <c r="AG199" s="12"/>
      <c r="AH199" s="12"/>
      <c r="AI199" s="12"/>
      <c r="AJ199" s="12"/>
      <c r="AK199" s="12"/>
      <c r="AL199" s="12"/>
      <c r="AM199" s="12"/>
      <c r="AN199" s="12"/>
      <c r="AO199" s="12"/>
      <c r="AP199" s="12"/>
      <c r="AQ199" s="12"/>
      <c r="AR199" s="12"/>
      <c r="AS199" s="12"/>
    </row>
    <row r="200" spans="1:45" ht="17" thickBot="1" x14ac:dyDescent="0.25">
      <c r="A200" s="270"/>
      <c r="B200" s="589"/>
      <c r="C200" s="589"/>
      <c r="D200" s="403"/>
      <c r="E200" s="510"/>
      <c r="F200" s="509"/>
      <c r="G200" s="571"/>
      <c r="H200" s="571"/>
      <c r="I200" s="536"/>
      <c r="J200" s="571"/>
      <c r="K200" s="571"/>
      <c r="L200" s="536"/>
      <c r="M200" s="571"/>
      <c r="N200" s="571"/>
      <c r="O200" s="402"/>
      <c r="P200" s="740"/>
      <c r="Q200" s="741"/>
      <c r="R200" s="741"/>
      <c r="S200" s="741"/>
      <c r="T200" s="741"/>
      <c r="U200" s="741"/>
      <c r="V200" s="741"/>
      <c r="W200" s="742"/>
      <c r="X200" s="19"/>
      <c r="Y200" s="12"/>
      <c r="Z200" s="12"/>
      <c r="AA200" s="12"/>
      <c r="AB200" s="12"/>
      <c r="AC200" s="12"/>
      <c r="AD200" s="12"/>
      <c r="AE200" s="12"/>
      <c r="AF200" s="12"/>
      <c r="AG200" s="12"/>
      <c r="AH200" s="12"/>
      <c r="AI200" s="12"/>
      <c r="AJ200" s="12"/>
      <c r="AK200" s="12"/>
      <c r="AL200" s="12"/>
      <c r="AM200" s="12"/>
      <c r="AN200" s="12"/>
      <c r="AO200" s="12"/>
      <c r="AP200" s="12"/>
      <c r="AQ200" s="12"/>
      <c r="AR200" s="12"/>
      <c r="AS200" s="12"/>
    </row>
    <row r="201" spans="1:45" ht="33.75" customHeight="1" thickBot="1" x14ac:dyDescent="0.25">
      <c r="A201" s="270"/>
      <c r="B201" s="615" t="s">
        <v>191</v>
      </c>
      <c r="C201" s="616"/>
      <c r="D201" s="403"/>
      <c r="E201" s="419">
        <f>'Financial Statements'!$F33</f>
        <v>0</v>
      </c>
      <c r="F201" s="509"/>
      <c r="G201" s="569"/>
      <c r="H201" s="570"/>
      <c r="I201" s="536"/>
      <c r="J201" s="569"/>
      <c r="K201" s="570"/>
      <c r="L201" s="536"/>
      <c r="M201" s="569"/>
      <c r="N201" s="570"/>
      <c r="O201" s="402"/>
      <c r="P201" s="740"/>
      <c r="Q201" s="741"/>
      <c r="R201" s="741"/>
      <c r="S201" s="741"/>
      <c r="T201" s="741"/>
      <c r="U201" s="741"/>
      <c r="V201" s="741"/>
      <c r="W201" s="742"/>
      <c r="X201" s="19"/>
      <c r="Y201" s="12"/>
      <c r="Z201" s="12"/>
      <c r="AA201" s="12"/>
      <c r="AB201" s="12"/>
      <c r="AC201" s="12"/>
      <c r="AD201" s="12"/>
      <c r="AE201" s="12"/>
      <c r="AF201" s="12"/>
      <c r="AG201" s="12"/>
      <c r="AH201" s="12"/>
      <c r="AI201" s="12"/>
      <c r="AJ201" s="12"/>
      <c r="AK201" s="12"/>
      <c r="AL201" s="12"/>
      <c r="AM201" s="12"/>
      <c r="AN201" s="12"/>
      <c r="AO201" s="12"/>
      <c r="AP201" s="12"/>
      <c r="AQ201" s="12"/>
      <c r="AR201" s="12"/>
      <c r="AS201" s="12"/>
    </row>
    <row r="202" spans="1:45" ht="17" thickBot="1" x14ac:dyDescent="0.25">
      <c r="A202" s="270"/>
      <c r="B202" s="589"/>
      <c r="C202" s="589"/>
      <c r="D202" s="403"/>
      <c r="E202" s="510"/>
      <c r="F202" s="511"/>
      <c r="G202" s="571"/>
      <c r="H202" s="571"/>
      <c r="I202" s="536"/>
      <c r="J202" s="571"/>
      <c r="K202" s="571"/>
      <c r="L202" s="536"/>
      <c r="M202" s="571"/>
      <c r="N202" s="571"/>
      <c r="O202" s="402"/>
      <c r="P202" s="740"/>
      <c r="Q202" s="741"/>
      <c r="R202" s="741"/>
      <c r="S202" s="741"/>
      <c r="T202" s="741"/>
      <c r="U202" s="741"/>
      <c r="V202" s="741"/>
      <c r="W202" s="742"/>
      <c r="X202" s="19"/>
      <c r="Y202" s="12"/>
      <c r="Z202" s="12"/>
      <c r="AA202" s="12"/>
      <c r="AB202" s="12"/>
      <c r="AC202" s="12"/>
      <c r="AD202" s="12"/>
      <c r="AE202" s="12"/>
      <c r="AF202" s="12"/>
      <c r="AG202" s="12"/>
      <c r="AH202" s="12"/>
      <c r="AI202" s="12"/>
      <c r="AJ202" s="12"/>
      <c r="AK202" s="12"/>
      <c r="AL202" s="12"/>
      <c r="AM202" s="12"/>
      <c r="AN202" s="12"/>
      <c r="AO202" s="12"/>
      <c r="AP202" s="12"/>
      <c r="AQ202" s="12"/>
      <c r="AR202" s="12"/>
      <c r="AS202" s="12"/>
    </row>
    <row r="203" spans="1:45" ht="15" customHeight="1" thickBot="1" x14ac:dyDescent="0.25">
      <c r="A203" s="270"/>
      <c r="B203" s="615" t="s">
        <v>228</v>
      </c>
      <c r="C203" s="616"/>
      <c r="D203" s="403"/>
      <c r="E203" s="419">
        <f>'Financial Statements'!$F35</f>
        <v>0</v>
      </c>
      <c r="F203" s="512"/>
      <c r="G203" s="569"/>
      <c r="H203" s="570"/>
      <c r="I203" s="536"/>
      <c r="J203" s="569"/>
      <c r="K203" s="570"/>
      <c r="L203" s="536"/>
      <c r="M203" s="569"/>
      <c r="N203" s="570"/>
      <c r="O203" s="402"/>
      <c r="P203" s="740"/>
      <c r="Q203" s="741"/>
      <c r="R203" s="741"/>
      <c r="S203" s="741"/>
      <c r="T203" s="741"/>
      <c r="U203" s="741"/>
      <c r="V203" s="741"/>
      <c r="W203" s="742"/>
      <c r="X203" s="19"/>
      <c r="Y203" s="12"/>
      <c r="Z203" s="12"/>
      <c r="AA203" s="12"/>
      <c r="AB203" s="12"/>
      <c r="AC203" s="12"/>
      <c r="AD203" s="12"/>
      <c r="AE203" s="12"/>
      <c r="AF203" s="12"/>
      <c r="AG203" s="12"/>
      <c r="AH203" s="12"/>
      <c r="AI203" s="12"/>
      <c r="AJ203" s="12"/>
      <c r="AK203" s="12"/>
      <c r="AL203" s="12"/>
      <c r="AM203" s="12"/>
      <c r="AN203" s="12"/>
      <c r="AO203" s="12"/>
      <c r="AP203" s="12"/>
      <c r="AQ203" s="12"/>
      <c r="AR203" s="12"/>
      <c r="AS203" s="12"/>
    </row>
    <row r="204" spans="1:45" ht="17" thickBot="1" x14ac:dyDescent="0.25">
      <c r="A204" s="270"/>
      <c r="B204" s="589"/>
      <c r="C204" s="589"/>
      <c r="D204" s="403"/>
      <c r="E204" s="510"/>
      <c r="F204" s="511"/>
      <c r="G204" s="571"/>
      <c r="H204" s="571"/>
      <c r="I204" s="536"/>
      <c r="J204" s="571"/>
      <c r="K204" s="571"/>
      <c r="L204" s="536"/>
      <c r="M204" s="571"/>
      <c r="N204" s="571"/>
      <c r="O204" s="402"/>
      <c r="P204" s="740"/>
      <c r="Q204" s="741"/>
      <c r="R204" s="741"/>
      <c r="S204" s="741"/>
      <c r="T204" s="741"/>
      <c r="U204" s="741"/>
      <c r="V204" s="741"/>
      <c r="W204" s="742"/>
      <c r="X204" s="19"/>
      <c r="Y204" s="12"/>
      <c r="Z204" s="12"/>
      <c r="AA204" s="12"/>
      <c r="AB204" s="12"/>
      <c r="AC204" s="12"/>
      <c r="AD204" s="12"/>
      <c r="AE204" s="12"/>
      <c r="AF204" s="12"/>
      <c r="AG204" s="12"/>
      <c r="AH204" s="12"/>
      <c r="AI204" s="12"/>
      <c r="AJ204" s="12"/>
      <c r="AK204" s="12"/>
      <c r="AL204" s="12"/>
      <c r="AM204" s="12"/>
      <c r="AN204" s="12"/>
      <c r="AO204" s="12"/>
      <c r="AP204" s="12"/>
      <c r="AQ204" s="12"/>
      <c r="AR204" s="12"/>
      <c r="AS204" s="12"/>
    </row>
    <row r="205" spans="1:45" ht="30" customHeight="1" thickBot="1" x14ac:dyDescent="0.25">
      <c r="A205" s="270"/>
      <c r="B205" s="581" t="s">
        <v>229</v>
      </c>
      <c r="C205" s="583"/>
      <c r="D205" s="403"/>
      <c r="E205" s="419">
        <f>'Financial Statements'!$F36</f>
        <v>0</v>
      </c>
      <c r="F205" s="512"/>
      <c r="G205" s="569"/>
      <c r="H205" s="570"/>
      <c r="I205" s="536"/>
      <c r="J205" s="569"/>
      <c r="K205" s="570"/>
      <c r="L205" s="536"/>
      <c r="M205" s="569"/>
      <c r="N205" s="570"/>
      <c r="O205" s="402"/>
      <c r="P205" s="743"/>
      <c r="Q205" s="744"/>
      <c r="R205" s="744"/>
      <c r="S205" s="744"/>
      <c r="T205" s="744"/>
      <c r="U205" s="744"/>
      <c r="V205" s="744"/>
      <c r="W205" s="745"/>
      <c r="X205" s="19"/>
      <c r="Y205" s="12"/>
      <c r="Z205" s="12"/>
      <c r="AA205" s="12"/>
      <c r="AB205" s="12"/>
      <c r="AC205" s="12"/>
      <c r="AD205" s="12"/>
      <c r="AE205" s="12"/>
      <c r="AF205" s="12"/>
      <c r="AG205" s="12"/>
      <c r="AH205" s="12"/>
      <c r="AI205" s="12"/>
      <c r="AJ205" s="12"/>
      <c r="AK205" s="12"/>
      <c r="AL205" s="12"/>
      <c r="AM205" s="12"/>
      <c r="AN205" s="12"/>
      <c r="AO205" s="12"/>
      <c r="AP205" s="12"/>
      <c r="AQ205" s="12"/>
      <c r="AR205" s="12"/>
      <c r="AS205" s="12"/>
    </row>
    <row r="206" spans="1:45" ht="17" thickBot="1" x14ac:dyDescent="0.25">
      <c r="A206" s="270"/>
      <c r="B206" s="589"/>
      <c r="C206" s="589"/>
      <c r="D206" s="403"/>
      <c r="E206" s="275"/>
      <c r="F206" s="153"/>
      <c r="G206" s="568"/>
      <c r="H206" s="568"/>
      <c r="I206" s="400"/>
      <c r="J206" s="568"/>
      <c r="K206" s="568"/>
      <c r="L206" s="400"/>
      <c r="M206" s="568"/>
      <c r="N206" s="568"/>
      <c r="O206" s="402"/>
      <c r="P206" s="604"/>
      <c r="Q206" s="604"/>
      <c r="R206" s="604"/>
      <c r="S206" s="604"/>
      <c r="T206" s="604"/>
      <c r="U206" s="604"/>
      <c r="V206" s="604"/>
      <c r="W206" s="604"/>
      <c r="X206" s="19"/>
      <c r="Y206" s="12"/>
      <c r="Z206" s="12"/>
      <c r="AA206" s="12"/>
      <c r="AB206" s="12"/>
      <c r="AC206" s="12"/>
      <c r="AD206" s="12"/>
      <c r="AE206" s="12"/>
      <c r="AF206" s="12"/>
      <c r="AG206" s="12"/>
      <c r="AH206" s="12"/>
      <c r="AI206" s="12"/>
      <c r="AJ206" s="12"/>
      <c r="AK206" s="12"/>
      <c r="AL206" s="12"/>
      <c r="AM206" s="12"/>
      <c r="AN206" s="12"/>
      <c r="AO206" s="12"/>
      <c r="AP206" s="12"/>
      <c r="AQ206" s="12"/>
      <c r="AR206" s="12"/>
      <c r="AS206" s="12"/>
    </row>
    <row r="207" spans="1:45" ht="23.25" customHeight="1" thickBot="1" x14ac:dyDescent="0.25">
      <c r="A207" s="270"/>
      <c r="B207" s="629" t="s">
        <v>231</v>
      </c>
      <c r="C207" s="629"/>
      <c r="D207" s="403"/>
      <c r="E207" s="275"/>
      <c r="F207" s="154"/>
      <c r="G207" s="563">
        <f>G197</f>
        <v>42369</v>
      </c>
      <c r="H207" s="564"/>
      <c r="I207" s="276"/>
      <c r="J207" s="563">
        <f>J197</f>
        <v>43100</v>
      </c>
      <c r="K207" s="564"/>
      <c r="L207" s="276"/>
      <c r="M207" s="563">
        <f>M197</f>
        <v>43465</v>
      </c>
      <c r="N207" s="564"/>
      <c r="O207" s="402"/>
      <c r="P207" s="604"/>
      <c r="Q207" s="604"/>
      <c r="R207" s="604"/>
      <c r="S207" s="604"/>
      <c r="T207" s="604"/>
      <c r="U207" s="604"/>
      <c r="V207" s="604"/>
      <c r="W207" s="604"/>
      <c r="X207" s="19"/>
      <c r="Y207" s="12"/>
      <c r="Z207" s="12"/>
      <c r="AA207" s="12"/>
      <c r="AB207" s="12"/>
      <c r="AC207" s="12"/>
      <c r="AD207" s="12"/>
      <c r="AE207" s="12"/>
      <c r="AF207" s="12"/>
      <c r="AG207" s="12"/>
      <c r="AH207" s="12"/>
      <c r="AI207" s="12"/>
      <c r="AJ207" s="12"/>
      <c r="AK207" s="12"/>
      <c r="AL207" s="12"/>
      <c r="AM207" s="12"/>
      <c r="AN207" s="12"/>
      <c r="AO207" s="12"/>
      <c r="AP207" s="12"/>
      <c r="AQ207" s="12"/>
      <c r="AR207" s="12"/>
      <c r="AS207" s="12"/>
    </row>
    <row r="208" spans="1:45" ht="17" thickBot="1" x14ac:dyDescent="0.25">
      <c r="A208" s="270"/>
      <c r="B208" s="589"/>
      <c r="C208" s="589"/>
      <c r="D208" s="403"/>
      <c r="E208" s="275"/>
      <c r="F208" s="153"/>
      <c r="G208" s="568"/>
      <c r="H208" s="568"/>
      <c r="I208" s="400"/>
      <c r="J208" s="568"/>
      <c r="K208" s="568"/>
      <c r="L208" s="400"/>
      <c r="M208" s="568"/>
      <c r="N208" s="568"/>
      <c r="O208" s="402"/>
      <c r="P208" s="604"/>
      <c r="Q208" s="604"/>
      <c r="R208" s="604"/>
      <c r="S208" s="604"/>
      <c r="T208" s="604"/>
      <c r="U208" s="604"/>
      <c r="V208" s="604"/>
      <c r="W208" s="604"/>
      <c r="X208" s="19"/>
      <c r="Y208" s="12"/>
      <c r="Z208" s="12"/>
      <c r="AA208" s="12"/>
      <c r="AB208" s="12"/>
      <c r="AC208" s="12"/>
      <c r="AD208" s="12"/>
      <c r="AE208" s="12"/>
      <c r="AF208" s="12"/>
      <c r="AG208" s="12"/>
      <c r="AH208" s="12"/>
      <c r="AI208" s="12"/>
      <c r="AJ208" s="12"/>
      <c r="AK208" s="12"/>
      <c r="AL208" s="12"/>
      <c r="AM208" s="12"/>
      <c r="AN208" s="12"/>
      <c r="AO208" s="12"/>
      <c r="AP208" s="12"/>
      <c r="AQ208" s="12"/>
      <c r="AR208" s="12"/>
      <c r="AS208" s="12"/>
    </row>
    <row r="209" spans="1:45" ht="17" thickBot="1" x14ac:dyDescent="0.25">
      <c r="A209" s="270"/>
      <c r="B209" s="630" t="s">
        <v>196</v>
      </c>
      <c r="C209" s="631"/>
      <c r="D209" s="403"/>
      <c r="E209" s="419">
        <f>'Financial Statements'!$F40</f>
        <v>0</v>
      </c>
      <c r="F209" s="512"/>
      <c r="G209" s="569"/>
      <c r="H209" s="570"/>
      <c r="I209" s="536"/>
      <c r="J209" s="569"/>
      <c r="K209" s="570"/>
      <c r="L209" s="536"/>
      <c r="M209" s="569"/>
      <c r="N209" s="570"/>
      <c r="O209" s="402"/>
      <c r="P209" s="737" t="s">
        <v>349</v>
      </c>
      <c r="Q209" s="738"/>
      <c r="R209" s="738"/>
      <c r="S209" s="738"/>
      <c r="T209" s="738"/>
      <c r="U209" s="738"/>
      <c r="V209" s="738"/>
      <c r="W209" s="739"/>
      <c r="X209" s="19"/>
      <c r="Y209" s="12"/>
      <c r="Z209" s="12"/>
      <c r="AA209" s="12"/>
      <c r="AB209" s="12"/>
      <c r="AC209" s="12"/>
      <c r="AD209" s="12"/>
      <c r="AE209" s="12"/>
      <c r="AF209" s="12"/>
      <c r="AG209" s="12"/>
      <c r="AH209" s="12"/>
      <c r="AI209" s="12"/>
      <c r="AJ209" s="12"/>
      <c r="AK209" s="12"/>
      <c r="AL209" s="12"/>
      <c r="AM209" s="12"/>
      <c r="AN209" s="12"/>
      <c r="AO209" s="12"/>
      <c r="AP209" s="12"/>
      <c r="AQ209" s="12"/>
      <c r="AR209" s="12"/>
      <c r="AS209" s="12"/>
    </row>
    <row r="210" spans="1:45" ht="17" thickBot="1" x14ac:dyDescent="0.25">
      <c r="A210" s="270"/>
      <c r="B210" s="589"/>
      <c r="C210" s="589"/>
      <c r="D210" s="403"/>
      <c r="E210" s="510"/>
      <c r="F210" s="511"/>
      <c r="G210" s="571"/>
      <c r="H210" s="571"/>
      <c r="I210" s="536"/>
      <c r="J210" s="571"/>
      <c r="K210" s="571"/>
      <c r="L210" s="536"/>
      <c r="M210" s="571"/>
      <c r="N210" s="571"/>
      <c r="O210" s="402"/>
      <c r="P210" s="740"/>
      <c r="Q210" s="741"/>
      <c r="R210" s="741"/>
      <c r="S210" s="741"/>
      <c r="T210" s="741"/>
      <c r="U210" s="741"/>
      <c r="V210" s="741"/>
      <c r="W210" s="742"/>
      <c r="X210" s="19"/>
      <c r="Y210" s="12"/>
      <c r="Z210" s="12"/>
      <c r="AA210" s="12"/>
      <c r="AB210" s="12"/>
      <c r="AC210" s="12"/>
      <c r="AD210" s="12"/>
      <c r="AE210" s="12"/>
      <c r="AF210" s="12"/>
      <c r="AG210" s="12"/>
      <c r="AH210" s="12"/>
      <c r="AI210" s="12"/>
      <c r="AJ210" s="12"/>
      <c r="AK210" s="12"/>
      <c r="AL210" s="12"/>
      <c r="AM210" s="12"/>
      <c r="AN210" s="12"/>
      <c r="AO210" s="12"/>
      <c r="AP210" s="12"/>
      <c r="AQ210" s="12"/>
      <c r="AR210" s="12"/>
      <c r="AS210" s="12"/>
    </row>
    <row r="211" spans="1:45" ht="15" customHeight="1" thickBot="1" x14ac:dyDescent="0.25">
      <c r="A211" s="270"/>
      <c r="B211" s="630" t="s">
        <v>198</v>
      </c>
      <c r="C211" s="631"/>
      <c r="D211" s="403"/>
      <c r="E211" s="419">
        <f>'Financial Statements'!$F42</f>
        <v>0</v>
      </c>
      <c r="F211" s="512"/>
      <c r="G211" s="569"/>
      <c r="H211" s="570"/>
      <c r="I211" s="536"/>
      <c r="J211" s="569"/>
      <c r="K211" s="570"/>
      <c r="L211" s="536"/>
      <c r="M211" s="569"/>
      <c r="N211" s="570"/>
      <c r="O211" s="402"/>
      <c r="P211" s="740"/>
      <c r="Q211" s="741"/>
      <c r="R211" s="741"/>
      <c r="S211" s="741"/>
      <c r="T211" s="741"/>
      <c r="U211" s="741"/>
      <c r="V211" s="741"/>
      <c r="W211" s="742"/>
      <c r="X211" s="19"/>
      <c r="Y211" s="12"/>
      <c r="Z211" s="12"/>
      <c r="AA211" s="12"/>
      <c r="AB211" s="12"/>
      <c r="AC211" s="12"/>
      <c r="AD211" s="12"/>
      <c r="AE211" s="12"/>
      <c r="AF211" s="12"/>
      <c r="AG211" s="12"/>
      <c r="AH211" s="12"/>
      <c r="AI211" s="12"/>
      <c r="AJ211" s="12"/>
      <c r="AK211" s="12"/>
      <c r="AL211" s="12"/>
      <c r="AM211" s="12"/>
      <c r="AN211" s="12"/>
      <c r="AO211" s="12"/>
      <c r="AP211" s="12"/>
      <c r="AQ211" s="12"/>
      <c r="AR211" s="12"/>
      <c r="AS211" s="12"/>
    </row>
    <row r="212" spans="1:45" ht="17" thickBot="1" x14ac:dyDescent="0.25">
      <c r="A212" s="270"/>
      <c r="B212" s="589"/>
      <c r="C212" s="589"/>
      <c r="D212" s="403"/>
      <c r="E212" s="510"/>
      <c r="F212" s="513"/>
      <c r="G212" s="571"/>
      <c r="H212" s="571"/>
      <c r="I212" s="536"/>
      <c r="J212" s="571"/>
      <c r="K212" s="571"/>
      <c r="L212" s="536"/>
      <c r="M212" s="571"/>
      <c r="N212" s="571"/>
      <c r="O212" s="402"/>
      <c r="P212" s="740"/>
      <c r="Q212" s="741"/>
      <c r="R212" s="741"/>
      <c r="S212" s="741"/>
      <c r="T212" s="741"/>
      <c r="U212" s="741"/>
      <c r="V212" s="741"/>
      <c r="W212" s="742"/>
      <c r="X212" s="19"/>
      <c r="Y212" s="12"/>
      <c r="Z212" s="12"/>
      <c r="AA212" s="12"/>
      <c r="AB212" s="12"/>
      <c r="AC212" s="12"/>
      <c r="AD212" s="12"/>
      <c r="AE212" s="12"/>
      <c r="AF212" s="12"/>
      <c r="AG212" s="12"/>
      <c r="AH212" s="12"/>
      <c r="AI212" s="12"/>
      <c r="AJ212" s="12"/>
      <c r="AK212" s="12"/>
      <c r="AL212" s="12"/>
      <c r="AM212" s="12"/>
      <c r="AN212" s="12"/>
      <c r="AO212" s="12"/>
      <c r="AP212" s="12"/>
      <c r="AQ212" s="12"/>
      <c r="AR212" s="12"/>
      <c r="AS212" s="12"/>
    </row>
    <row r="213" spans="1:45" ht="32.25" customHeight="1" thickBot="1" x14ac:dyDescent="0.25">
      <c r="A213" s="270"/>
      <c r="B213" s="615" t="s">
        <v>199</v>
      </c>
      <c r="C213" s="616"/>
      <c r="D213" s="403"/>
      <c r="E213" s="419">
        <f>'Financial Statements'!F43</f>
        <v>0</v>
      </c>
      <c r="F213" s="509"/>
      <c r="G213" s="569"/>
      <c r="H213" s="570"/>
      <c r="I213" s="536"/>
      <c r="J213" s="569"/>
      <c r="K213" s="570"/>
      <c r="L213" s="536"/>
      <c r="M213" s="569"/>
      <c r="N213" s="570"/>
      <c r="O213" s="402"/>
      <c r="P213" s="743"/>
      <c r="Q213" s="744"/>
      <c r="R213" s="744"/>
      <c r="S213" s="744"/>
      <c r="T213" s="744"/>
      <c r="U213" s="744"/>
      <c r="V213" s="744"/>
      <c r="W213" s="745"/>
      <c r="X213" s="19"/>
      <c r="Y213" s="12"/>
      <c r="Z213" s="12"/>
      <c r="AA213" s="12"/>
      <c r="AB213" s="12"/>
      <c r="AC213" s="12"/>
      <c r="AD213" s="12"/>
      <c r="AE213" s="12"/>
      <c r="AF213" s="12"/>
      <c r="AG213" s="12"/>
      <c r="AH213" s="12"/>
      <c r="AI213" s="12"/>
      <c r="AJ213" s="12"/>
      <c r="AK213" s="12"/>
      <c r="AL213" s="12"/>
      <c r="AM213" s="12"/>
      <c r="AN213" s="12"/>
      <c r="AO213" s="12"/>
      <c r="AP213" s="12"/>
      <c r="AQ213" s="12"/>
      <c r="AR213" s="12"/>
      <c r="AS213" s="12"/>
    </row>
    <row r="214" spans="1:45" ht="17" thickBot="1" x14ac:dyDescent="0.25">
      <c r="A214" s="270"/>
      <c r="B214" s="589"/>
      <c r="C214" s="589"/>
      <c r="D214" s="403"/>
      <c r="E214" s="510"/>
      <c r="F214" s="509"/>
      <c r="G214" s="586"/>
      <c r="H214" s="586"/>
      <c r="I214" s="509"/>
      <c r="J214" s="586"/>
      <c r="K214" s="586"/>
      <c r="L214" s="509"/>
      <c r="M214" s="586"/>
      <c r="N214" s="586"/>
      <c r="O214" s="402"/>
      <c r="P214" s="604"/>
      <c r="Q214" s="604"/>
      <c r="R214" s="604"/>
      <c r="S214" s="604"/>
      <c r="T214" s="604"/>
      <c r="U214" s="604"/>
      <c r="V214" s="604"/>
      <c r="W214" s="604"/>
      <c r="X214" s="19"/>
      <c r="Y214" s="12"/>
      <c r="Z214" s="12"/>
      <c r="AA214" s="12"/>
      <c r="AB214" s="12"/>
      <c r="AC214" s="12"/>
      <c r="AD214" s="12"/>
      <c r="AE214" s="12"/>
      <c r="AF214" s="12"/>
      <c r="AG214" s="12"/>
      <c r="AH214" s="12"/>
      <c r="AI214" s="12"/>
      <c r="AJ214" s="12"/>
      <c r="AK214" s="12"/>
      <c r="AL214" s="12"/>
      <c r="AM214" s="12"/>
      <c r="AN214" s="12"/>
      <c r="AO214" s="12"/>
      <c r="AP214" s="12"/>
      <c r="AQ214" s="12"/>
      <c r="AR214" s="12"/>
      <c r="AS214" s="12"/>
    </row>
    <row r="215" spans="1:45" ht="34.5" customHeight="1" thickBot="1" x14ac:dyDescent="0.25">
      <c r="A215" s="270"/>
      <c r="B215" s="584" t="s">
        <v>197</v>
      </c>
      <c r="C215" s="585"/>
      <c r="D215" s="402"/>
      <c r="E215" s="419">
        <f>'Financial Statements'!F41</f>
        <v>0</v>
      </c>
      <c r="F215" s="509"/>
      <c r="G215" s="587">
        <f>'Projected Statements'!D14-G217</f>
        <v>0</v>
      </c>
      <c r="H215" s="588"/>
      <c r="I215" s="510"/>
      <c r="J215" s="587">
        <f>'Projected Statements'!E14-J217</f>
        <v>0</v>
      </c>
      <c r="K215" s="588"/>
      <c r="L215" s="510"/>
      <c r="M215" s="587">
        <f>'Projected Statements'!F14-M217</f>
        <v>0</v>
      </c>
      <c r="N215" s="588"/>
      <c r="O215" s="402"/>
      <c r="P215" s="617" t="s">
        <v>324</v>
      </c>
      <c r="Q215" s="618"/>
      <c r="R215" s="618"/>
      <c r="S215" s="618"/>
      <c r="T215" s="618"/>
      <c r="U215" s="618"/>
      <c r="V215" s="618"/>
      <c r="W215" s="619"/>
      <c r="X215" s="19"/>
      <c r="Y215" s="12"/>
      <c r="Z215" s="12"/>
      <c r="AA215" s="12"/>
      <c r="AB215" s="12"/>
      <c r="AC215" s="12"/>
      <c r="AD215" s="12"/>
      <c r="AE215" s="12"/>
      <c r="AF215" s="12"/>
      <c r="AG215" s="12"/>
      <c r="AH215" s="12"/>
      <c r="AI215" s="12"/>
      <c r="AJ215" s="12"/>
      <c r="AK215" s="12"/>
      <c r="AL215" s="12"/>
      <c r="AM215" s="12"/>
      <c r="AN215" s="12"/>
      <c r="AO215" s="12"/>
      <c r="AP215" s="12"/>
      <c r="AQ215" s="12"/>
      <c r="AR215" s="12"/>
      <c r="AS215" s="12"/>
    </row>
    <row r="216" spans="1:45" ht="15.75" customHeight="1" thickBot="1" x14ac:dyDescent="0.25">
      <c r="A216" s="580"/>
      <c r="B216" s="580"/>
      <c r="C216" s="21"/>
      <c r="D216" s="21"/>
      <c r="E216" s="21"/>
      <c r="F216" s="21"/>
      <c r="G216" s="19"/>
      <c r="H216" s="19"/>
      <c r="I216" s="19"/>
      <c r="J216" s="19"/>
      <c r="K216" s="19"/>
      <c r="L216" s="19"/>
      <c r="M216" s="19"/>
      <c r="N216" s="19"/>
      <c r="O216" s="19"/>
      <c r="P216" s="19"/>
      <c r="Q216" s="19"/>
      <c r="R216" s="19"/>
      <c r="S216" s="19"/>
      <c r="T216" s="19"/>
      <c r="U216" s="580"/>
      <c r="V216" s="580"/>
      <c r="W216" s="21"/>
      <c r="X216" s="21"/>
      <c r="Y216" s="21"/>
      <c r="Z216" s="21"/>
      <c r="AA216" s="19"/>
      <c r="AB216" s="19"/>
      <c r="AC216" s="19"/>
      <c r="AD216" s="19"/>
      <c r="AE216" s="19"/>
      <c r="AF216" s="19"/>
      <c r="AG216" s="19"/>
      <c r="AH216" s="19"/>
      <c r="AI216" s="19"/>
      <c r="AJ216" s="19"/>
      <c r="AK216" s="19"/>
      <c r="AL216" s="19"/>
      <c r="AM216" s="19"/>
      <c r="AN216" s="19"/>
      <c r="AO216" s="19"/>
      <c r="AP216" s="12"/>
      <c r="AQ216" s="12"/>
      <c r="AR216" s="12"/>
      <c r="AS216" s="12"/>
    </row>
    <row r="217" spans="1:45" ht="98.25" customHeight="1" thickBot="1" x14ac:dyDescent="0.25">
      <c r="A217" s="19"/>
      <c r="B217" s="581" t="s">
        <v>348</v>
      </c>
      <c r="C217" s="583"/>
      <c r="D217" s="19"/>
      <c r="E217" s="523" t="s">
        <v>371</v>
      </c>
      <c r="F217" s="400"/>
      <c r="G217" s="578"/>
      <c r="H217" s="579"/>
      <c r="I217" s="537"/>
      <c r="J217" s="578"/>
      <c r="K217" s="579"/>
      <c r="L217" s="537"/>
      <c r="M217" s="578"/>
      <c r="N217" s="579"/>
      <c r="O217" s="402"/>
      <c r="P217" s="581" t="s">
        <v>351</v>
      </c>
      <c r="Q217" s="582"/>
      <c r="R217" s="582"/>
      <c r="S217" s="582"/>
      <c r="T217" s="582"/>
      <c r="U217" s="582"/>
      <c r="V217" s="582"/>
      <c r="W217" s="583"/>
      <c r="X217" s="19"/>
      <c r="Y217" s="12"/>
      <c r="Z217" s="12"/>
      <c r="AA217" s="12"/>
      <c r="AB217" s="12"/>
      <c r="AC217" s="12"/>
      <c r="AD217" s="12"/>
      <c r="AE217" s="12"/>
      <c r="AF217" s="12"/>
      <c r="AG217" s="12"/>
      <c r="AH217" s="12"/>
      <c r="AI217" s="12"/>
      <c r="AJ217" s="12"/>
      <c r="AK217" s="12"/>
      <c r="AL217" s="12"/>
      <c r="AM217" s="12"/>
      <c r="AN217" s="12"/>
      <c r="AO217" s="12"/>
      <c r="AP217" s="12"/>
      <c r="AQ217" s="12"/>
      <c r="AR217" s="12"/>
      <c r="AS217" s="12"/>
    </row>
    <row r="218" spans="1:45" ht="25.5" customHeight="1" x14ac:dyDescent="0.2">
      <c r="A218" s="19"/>
      <c r="B218" s="19"/>
      <c r="C218" s="19"/>
      <c r="D218" s="19"/>
      <c r="E218" s="19"/>
      <c r="F218" s="19"/>
      <c r="G218" s="402"/>
      <c r="H218" s="402"/>
      <c r="I218" s="402"/>
      <c r="J218" s="402"/>
      <c r="K218" s="402"/>
      <c r="L218" s="402"/>
      <c r="M218" s="402"/>
      <c r="N218" s="402"/>
      <c r="O218" s="402"/>
      <c r="P218" s="408"/>
      <c r="Q218" s="408"/>
      <c r="R218" s="408"/>
      <c r="S218" s="408"/>
      <c r="T218" s="408"/>
      <c r="U218" s="408"/>
      <c r="V218" s="408"/>
      <c r="W218" s="408"/>
      <c r="X218" s="19"/>
      <c r="Y218" s="12"/>
      <c r="Z218" s="12"/>
      <c r="AA218" s="12"/>
      <c r="AB218" s="12"/>
      <c r="AC218" s="12"/>
      <c r="AD218" s="12"/>
      <c r="AE218" s="12"/>
      <c r="AF218" s="12"/>
      <c r="AG218" s="12"/>
      <c r="AH218" s="12"/>
      <c r="AI218" s="12"/>
      <c r="AJ218" s="12"/>
      <c r="AK218" s="12"/>
      <c r="AL218" s="12"/>
      <c r="AM218" s="12"/>
      <c r="AN218" s="12"/>
      <c r="AO218" s="12"/>
      <c r="AP218" s="12"/>
      <c r="AQ218" s="12"/>
      <c r="AR218" s="12"/>
      <c r="AS218" s="12"/>
    </row>
    <row r="219" spans="1:45" ht="30" customHeight="1" x14ac:dyDescent="0.2">
      <c r="A219" s="397"/>
      <c r="B219" s="397"/>
      <c r="C219" s="21"/>
      <c r="D219" s="21"/>
      <c r="E219" s="21"/>
      <c r="F219" s="21"/>
      <c r="G219" s="19"/>
      <c r="H219" s="19"/>
      <c r="I219" s="19"/>
      <c r="J219" s="19"/>
      <c r="K219" s="19"/>
      <c r="L219" s="19"/>
      <c r="M219" s="19"/>
      <c r="N219" s="19"/>
      <c r="O219" s="19"/>
      <c r="P219" s="19"/>
      <c r="Q219" s="19"/>
      <c r="R219" s="19"/>
      <c r="S219" s="19"/>
      <c r="T219" s="19"/>
      <c r="U219" s="19"/>
      <c r="V219" s="397"/>
      <c r="W219" s="397"/>
      <c r="X219" s="19"/>
      <c r="Y219" s="12"/>
      <c r="Z219" s="12"/>
      <c r="AA219" s="12"/>
      <c r="AB219" s="12"/>
      <c r="AC219" s="12"/>
      <c r="AD219" s="12"/>
      <c r="AE219" s="12"/>
      <c r="AF219" s="12"/>
      <c r="AG219" s="12"/>
      <c r="AH219" s="12"/>
      <c r="AI219" s="12"/>
      <c r="AJ219" s="12"/>
      <c r="AK219" s="12"/>
      <c r="AL219" s="12"/>
      <c r="AM219" s="12"/>
      <c r="AN219" s="12"/>
      <c r="AO219" s="12"/>
      <c r="AP219" s="12"/>
      <c r="AQ219" s="12"/>
      <c r="AR219" s="12"/>
      <c r="AS219" s="12"/>
    </row>
    <row r="220" spans="1:45" ht="16" x14ac:dyDescent="0.2">
      <c r="A220" s="397"/>
      <c r="B220" s="397"/>
      <c r="C220" s="21"/>
      <c r="D220" s="21"/>
      <c r="E220" s="21"/>
      <c r="F220" s="21"/>
      <c r="G220" s="19"/>
      <c r="H220" s="19"/>
      <c r="I220" s="19"/>
      <c r="J220" s="19"/>
      <c r="K220" s="19"/>
      <c r="L220" s="19"/>
      <c r="M220" s="19"/>
      <c r="N220" s="19"/>
      <c r="O220" s="19"/>
      <c r="P220" s="19"/>
      <c r="Q220" s="19"/>
      <c r="R220" s="19"/>
      <c r="S220" s="19"/>
      <c r="T220" s="19"/>
      <c r="U220" s="397"/>
      <c r="V220" s="397"/>
      <c r="W220" s="21"/>
      <c r="X220" s="19"/>
      <c r="Y220" s="12"/>
      <c r="Z220" s="12"/>
      <c r="AA220" s="12"/>
      <c r="AB220" s="12"/>
      <c r="AC220" s="12"/>
      <c r="AD220" s="12"/>
      <c r="AE220" s="12"/>
      <c r="AF220" s="12"/>
      <c r="AG220" s="12"/>
      <c r="AH220" s="12"/>
      <c r="AI220" s="12"/>
      <c r="AJ220" s="12"/>
      <c r="AK220" s="12"/>
      <c r="AL220" s="12"/>
      <c r="AM220" s="12"/>
      <c r="AN220" s="12"/>
      <c r="AO220" s="12"/>
      <c r="AP220" s="12"/>
      <c r="AQ220" s="12"/>
      <c r="AR220" s="12"/>
      <c r="AS220" s="12"/>
    </row>
    <row r="221" spans="1:45" ht="16" x14ac:dyDescent="0.2">
      <c r="A221" s="12"/>
      <c r="B221" s="21"/>
      <c r="C221" s="21"/>
      <c r="D221" s="21"/>
      <c r="E221" s="21"/>
      <c r="F221" s="21"/>
      <c r="G221" s="21"/>
      <c r="H221" s="19"/>
      <c r="I221" s="19"/>
      <c r="J221" s="19"/>
      <c r="K221" s="19"/>
      <c r="L221" s="19"/>
      <c r="M221" s="19"/>
      <c r="N221" s="19"/>
      <c r="O221" s="19"/>
      <c r="P221" s="19"/>
      <c r="Q221" s="19"/>
      <c r="R221" s="19"/>
      <c r="S221" s="19"/>
      <c r="T221" s="19"/>
      <c r="U221" s="19"/>
      <c r="V221" s="19"/>
      <c r="W221" s="19"/>
      <c r="X221" s="21"/>
      <c r="Y221" s="21"/>
      <c r="Z221" s="21"/>
      <c r="AA221" s="21"/>
      <c r="AB221" s="19"/>
      <c r="AC221" s="19"/>
      <c r="AD221" s="19"/>
      <c r="AE221" s="19"/>
      <c r="AF221" s="19"/>
      <c r="AG221" s="19"/>
      <c r="AH221" s="19"/>
      <c r="AI221" s="19"/>
      <c r="AJ221" s="19"/>
      <c r="AK221" s="19"/>
      <c r="AL221" s="19"/>
      <c r="AM221" s="19"/>
      <c r="AN221" s="19"/>
      <c r="AO221" s="19"/>
      <c r="AP221" s="19"/>
      <c r="AQ221" s="12"/>
      <c r="AR221" s="12"/>
      <c r="AS221" s="12"/>
    </row>
    <row r="222" spans="1:45" ht="16" x14ac:dyDescent="0.2">
      <c r="A222" s="12"/>
      <c r="B222" s="580"/>
      <c r="C222" s="580"/>
      <c r="D222" s="21"/>
      <c r="E222" s="21"/>
      <c r="F222" s="21"/>
      <c r="G222" s="21"/>
      <c r="H222" s="19"/>
      <c r="I222" s="19"/>
      <c r="J222" s="19"/>
      <c r="K222" s="19"/>
      <c r="L222" s="19"/>
      <c r="M222" s="19"/>
      <c r="N222" s="19"/>
      <c r="O222" s="19"/>
      <c r="P222" s="19"/>
      <c r="Q222" s="21"/>
      <c r="R222" s="21"/>
      <c r="S222" s="21"/>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2"/>
      <c r="AQ222" s="12"/>
      <c r="AR222" s="12"/>
      <c r="AS222" s="12"/>
    </row>
    <row r="223" spans="1:45" ht="16" x14ac:dyDescent="0.2">
      <c r="A223" s="21"/>
      <c r="B223" s="21"/>
      <c r="C223" s="21"/>
      <c r="D223" s="19"/>
      <c r="E223" s="19"/>
      <c r="F223" s="19"/>
      <c r="G223" s="19"/>
      <c r="H223" s="19"/>
      <c r="I223" s="19"/>
      <c r="J223" s="19"/>
      <c r="K223" s="19"/>
      <c r="L223" s="19"/>
      <c r="M223" s="19"/>
      <c r="N223" s="19"/>
      <c r="O223" s="19"/>
      <c r="P223" s="19"/>
      <c r="Q223" s="21"/>
      <c r="R223" s="21"/>
      <c r="S223" s="21"/>
      <c r="T223" s="21"/>
      <c r="U223" s="19"/>
      <c r="V223" s="19"/>
      <c r="W223" s="19"/>
      <c r="X223" s="19"/>
      <c r="Y223" s="19"/>
      <c r="Z223" s="19"/>
      <c r="AA223" s="19"/>
      <c r="AB223" s="19"/>
      <c r="AC223" s="19"/>
      <c r="AD223" s="19"/>
      <c r="AE223" s="19"/>
      <c r="AF223" s="19"/>
      <c r="AG223" s="19"/>
      <c r="AH223" s="12"/>
      <c r="AI223" s="12"/>
      <c r="AJ223" s="12"/>
      <c r="AK223" s="12"/>
      <c r="AL223" s="12"/>
      <c r="AM223" s="12"/>
      <c r="AN223" s="12"/>
      <c r="AO223" s="12"/>
      <c r="AP223" s="12"/>
      <c r="AQ223" s="12"/>
      <c r="AR223" s="12"/>
      <c r="AS223" s="12"/>
    </row>
    <row r="224" spans="1:45" ht="16" x14ac:dyDescent="0.2">
      <c r="A224" s="21"/>
      <c r="B224" s="21"/>
      <c r="C224" s="21"/>
      <c r="D224" s="21"/>
      <c r="E224" s="19"/>
      <c r="F224" s="19"/>
      <c r="G224" s="19"/>
      <c r="H224" s="19"/>
      <c r="I224" s="19"/>
      <c r="J224" s="19"/>
      <c r="K224" s="19"/>
      <c r="L224" s="19"/>
      <c r="M224" s="19"/>
      <c r="N224" s="19"/>
      <c r="O224" s="19"/>
      <c r="P224" s="19"/>
      <c r="Q224" s="21"/>
      <c r="R224" s="21"/>
      <c r="S224" s="21"/>
      <c r="T224" s="21"/>
      <c r="U224" s="19"/>
      <c r="V224" s="19"/>
      <c r="W224" s="19"/>
      <c r="X224" s="19"/>
      <c r="Y224" s="19"/>
      <c r="Z224" s="19"/>
      <c r="AA224" s="19"/>
      <c r="AB224" s="19"/>
      <c r="AC224" s="19"/>
      <c r="AD224" s="19"/>
      <c r="AE224" s="19"/>
      <c r="AF224" s="19"/>
      <c r="AG224" s="19"/>
      <c r="AH224" s="12"/>
      <c r="AI224" s="12"/>
      <c r="AJ224" s="12"/>
      <c r="AK224" s="12"/>
      <c r="AL224" s="12"/>
      <c r="AM224" s="12"/>
      <c r="AN224" s="12"/>
      <c r="AO224" s="12"/>
      <c r="AP224" s="12"/>
      <c r="AQ224" s="12"/>
      <c r="AR224" s="12"/>
      <c r="AS224" s="12"/>
    </row>
    <row r="225" spans="1:45" ht="16" x14ac:dyDescent="0.2">
      <c r="A225" s="21"/>
      <c r="B225" s="21"/>
      <c r="C225" s="21"/>
      <c r="D225" s="21"/>
      <c r="E225" s="19"/>
      <c r="F225" s="19"/>
      <c r="G225" s="19"/>
      <c r="H225" s="19"/>
      <c r="I225" s="19"/>
      <c r="J225" s="19"/>
      <c r="K225" s="19"/>
      <c r="L225" s="19"/>
      <c r="M225" s="19"/>
      <c r="N225" s="19"/>
      <c r="O225" s="19"/>
      <c r="P225" s="19"/>
      <c r="Q225" s="19"/>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row>
    <row r="226" spans="1:45" x14ac:dyDescent="0.2">
      <c r="A226" s="12"/>
      <c r="B226" s="23"/>
      <c r="C226" s="23"/>
      <c r="D226" s="23"/>
      <c r="E226" s="23"/>
      <c r="F226" s="23"/>
      <c r="G226" s="23"/>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x14ac:dyDescent="0.2">
      <c r="A227" s="12"/>
      <c r="B227" s="23"/>
      <c r="C227" s="23"/>
      <c r="D227" s="23"/>
      <c r="E227" s="23"/>
      <c r="F227" s="23"/>
      <c r="G227" s="23"/>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row>
    <row r="228" spans="1:45" x14ac:dyDescent="0.2">
      <c r="A228" s="12"/>
      <c r="B228" s="23"/>
      <c r="C228" s="23"/>
      <c r="D228" s="23"/>
      <c r="E228" s="23"/>
      <c r="F228" s="23"/>
      <c r="G228" s="23"/>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row>
    <row r="229" spans="1:45" x14ac:dyDescent="0.2">
      <c r="A229" s="12"/>
      <c r="B229" s="23"/>
      <c r="C229" s="23"/>
      <c r="D229" s="23"/>
      <c r="E229" s="23"/>
      <c r="F229" s="23"/>
      <c r="G229" s="23"/>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row>
    <row r="230" spans="1:45" x14ac:dyDescent="0.2">
      <c r="A230" s="12"/>
      <c r="B230" s="23"/>
      <c r="C230" s="23"/>
      <c r="D230" s="23"/>
      <c r="E230" s="23"/>
      <c r="F230" s="23"/>
      <c r="G230" s="23"/>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row>
    <row r="231" spans="1:45" x14ac:dyDescent="0.2">
      <c r="A231" s="12"/>
      <c r="B231" s="23"/>
      <c r="C231" s="23"/>
      <c r="D231" s="23"/>
      <c r="E231" s="23"/>
      <c r="F231" s="23"/>
      <c r="G231" s="23"/>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row>
    <row r="232" spans="1:45" x14ac:dyDescent="0.2">
      <c r="A232" s="12"/>
      <c r="B232" s="23"/>
      <c r="C232" s="23"/>
      <c r="D232" s="23"/>
      <c r="E232" s="23"/>
      <c r="F232" s="23"/>
      <c r="G232" s="23"/>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row>
    <row r="233" spans="1:45" x14ac:dyDescent="0.2">
      <c r="A233" s="12"/>
      <c r="B233" s="12"/>
      <c r="C233" s="12"/>
      <c r="D233" s="23"/>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row>
    <row r="234" spans="1:45" x14ac:dyDescent="0.2">
      <c r="A234" s="12"/>
      <c r="B234" s="12"/>
      <c r="C234" s="12"/>
      <c r="D234" s="23"/>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row>
    <row r="235" spans="1:45" x14ac:dyDescent="0.2">
      <c r="A235" s="12"/>
      <c r="B235" s="12"/>
      <c r="C235" s="12"/>
      <c r="D235" s="23"/>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row>
    <row r="236" spans="1:45" x14ac:dyDescent="0.2">
      <c r="A236" s="12"/>
      <c r="B236" s="12"/>
      <c r="C236" s="12"/>
      <c r="D236" s="23"/>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row>
    <row r="237" spans="1:45" x14ac:dyDescent="0.2">
      <c r="A237" s="12"/>
      <c r="B237" s="12"/>
      <c r="C237" s="12"/>
      <c r="D237" s="23"/>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x14ac:dyDescent="0.2">
      <c r="A238" s="12"/>
      <c r="B238" s="12"/>
      <c r="C238" s="12"/>
      <c r="D238" s="23"/>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row>
    <row r="239" spans="1:45" x14ac:dyDescent="0.2">
      <c r="A239" s="12"/>
      <c r="B239" s="12"/>
      <c r="C239" s="12"/>
      <c r="D239" s="23"/>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row>
    <row r="240" spans="1:45" x14ac:dyDescent="0.2">
      <c r="A240" s="12"/>
      <c r="B240" s="12"/>
      <c r="C240" s="12"/>
      <c r="D240" s="23"/>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row>
    <row r="241" spans="1:45" x14ac:dyDescent="0.2">
      <c r="A241" s="12"/>
      <c r="B241" s="12"/>
      <c r="C241" s="12"/>
      <c r="D241" s="23"/>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row>
    <row r="242" spans="1:45" x14ac:dyDescent="0.2">
      <c r="A242" s="12"/>
      <c r="B242" s="12"/>
      <c r="C242" s="12"/>
      <c r="D242" s="23"/>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row>
    <row r="243" spans="1:45" x14ac:dyDescent="0.2">
      <c r="A243" s="12"/>
      <c r="B243" s="12"/>
      <c r="C243" s="12"/>
      <c r="D243" s="23"/>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row>
    <row r="244" spans="1:45" x14ac:dyDescent="0.2">
      <c r="A244" s="12"/>
      <c r="B244" s="12"/>
      <c r="C244" s="12"/>
      <c r="D244" s="23"/>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row>
    <row r="245" spans="1:45" x14ac:dyDescent="0.2">
      <c r="A245" s="12"/>
      <c r="B245" s="12"/>
      <c r="C245" s="12"/>
      <c r="D245" s="23"/>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row>
    <row r="246" spans="1:45" x14ac:dyDescent="0.2">
      <c r="A246" s="12"/>
      <c r="B246" s="12"/>
      <c r="C246" s="12"/>
      <c r="D246" s="23"/>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row>
    <row r="247" spans="1:45" x14ac:dyDescent="0.2">
      <c r="A247" s="12"/>
      <c r="B247" s="12"/>
      <c r="C247" s="12"/>
      <c r="D247" s="23"/>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row>
    <row r="248" spans="1:45" x14ac:dyDescent="0.2">
      <c r="A248" s="12"/>
      <c r="B248" s="12"/>
      <c r="C248" s="12"/>
      <c r="D248" s="23"/>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row>
    <row r="249" spans="1:45" x14ac:dyDescent="0.2">
      <c r="A249" s="12"/>
      <c r="B249" s="12"/>
      <c r="C249" s="12"/>
      <c r="D249" s="23"/>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row>
    <row r="250" spans="1:45" x14ac:dyDescent="0.2">
      <c r="A250" s="12"/>
      <c r="B250" s="12"/>
      <c r="C250" s="12"/>
      <c r="D250" s="23"/>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row>
    <row r="251" spans="1:45" x14ac:dyDescent="0.2">
      <c r="A251" s="12"/>
      <c r="B251" s="12"/>
      <c r="C251" s="12"/>
      <c r="D251" s="23"/>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row>
    <row r="252" spans="1:45" x14ac:dyDescent="0.2">
      <c r="A252" s="12"/>
      <c r="B252" s="12"/>
      <c r="C252" s="12"/>
      <c r="D252" s="23"/>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row>
    <row r="253" spans="1:45" x14ac:dyDescent="0.2">
      <c r="A253" s="12"/>
      <c r="B253" s="12"/>
      <c r="C253" s="12"/>
      <c r="D253" s="23"/>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row>
    <row r="254" spans="1:45" x14ac:dyDescent="0.2">
      <c r="A254" s="12"/>
      <c r="B254" s="12"/>
      <c r="C254" s="12"/>
      <c r="D254" s="23"/>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row>
    <row r="255" spans="1:45" x14ac:dyDescent="0.2">
      <c r="A255" s="12"/>
      <c r="B255" s="12"/>
      <c r="C255" s="12"/>
      <c r="D255" s="23"/>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row>
    <row r="256" spans="1:45" x14ac:dyDescent="0.2">
      <c r="A256" s="12"/>
      <c r="B256" s="12"/>
      <c r="C256" s="12"/>
      <c r="D256" s="23"/>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row>
    <row r="257" spans="1:45" x14ac:dyDescent="0.2">
      <c r="A257" s="12"/>
      <c r="B257" s="12"/>
      <c r="C257" s="12"/>
      <c r="D257" s="23"/>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row>
    <row r="258" spans="1:45"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row>
    <row r="259" spans="1:45"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row>
    <row r="260" spans="1:45"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row>
    <row r="261" spans="1:45"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row>
    <row r="262" spans="1:45"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row>
    <row r="263" spans="1:45"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row>
    <row r="264" spans="1:45"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row>
    <row r="265" spans="1:45"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row>
    <row r="266" spans="1:45"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row>
    <row r="267" spans="1:45"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row>
    <row r="268" spans="1:45"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row>
    <row r="269" spans="1:45"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row>
    <row r="270" spans="1:45"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row>
    <row r="271" spans="1:45"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row>
    <row r="272" spans="1:45"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row>
    <row r="282" spans="1:45"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row>
    <row r="283" spans="1:45"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row>
    <row r="284" spans="1:45"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45"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row>
    <row r="317" spans="1:45"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row>
    <row r="318" spans="1:45"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45"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row>
    <row r="321" spans="1:45"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row>
    <row r="322" spans="1:45"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row>
    <row r="323" spans="1:45"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row>
    <row r="324" spans="1:45"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row>
    <row r="325" spans="1:45"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row>
    <row r="326" spans="1:45"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row>
    <row r="327" spans="1:45"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row>
    <row r="328" spans="1:45"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row>
    <row r="329" spans="1:45"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row>
    <row r="330" spans="1:45"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row>
    <row r="331" spans="1:45"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row>
    <row r="332" spans="1:45"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row>
    <row r="333" spans="1:45"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row>
    <row r="334" spans="1:45"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row>
    <row r="335" spans="1:45"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row>
    <row r="336" spans="1:45"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row>
    <row r="337" spans="1:45"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row>
    <row r="338" spans="1:45"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row>
    <row r="339" spans="1:45"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row>
    <row r="340" spans="1:45"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row>
    <row r="341" spans="1:45"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row>
    <row r="342" spans="1:45"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row>
    <row r="343" spans="1:45"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row>
    <row r="344" spans="1:45"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row>
    <row r="345" spans="1:45"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row>
    <row r="346" spans="1:45"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row>
    <row r="347" spans="1:45"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row>
    <row r="348" spans="1:45"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row>
    <row r="349" spans="1:45"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row>
    <row r="350" spans="1:45"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row>
    <row r="351" spans="1:45"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row>
    <row r="352" spans="1:45"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row>
    <row r="353" spans="1:45"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row>
    <row r="354" spans="1:45"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row>
    <row r="355" spans="1:45"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row>
    <row r="356" spans="1:45"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row>
    <row r="357" spans="1:45"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row>
    <row r="358" spans="1:45"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row>
    <row r="359" spans="1:45"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row>
    <row r="360" spans="1:45"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row>
    <row r="361" spans="1:45"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row>
    <row r="362" spans="1:45"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row>
    <row r="363" spans="1:45"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row>
    <row r="364" spans="1:45"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row>
    <row r="365" spans="1:45"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row>
    <row r="366" spans="1:45"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row>
    <row r="367" spans="1:45"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row>
    <row r="370" spans="1:45"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row>
    <row r="371" spans="1:45"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row>
    <row r="372" spans="1:45"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row>
    <row r="373" spans="1:45"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row>
    <row r="374" spans="1:45"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row>
    <row r="375" spans="1:45"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row>
    <row r="376" spans="1:45"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row>
    <row r="377" spans="1:45"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row>
    <row r="378" spans="1:45"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row>
    <row r="379" spans="1:45"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row>
    <row r="380" spans="1:45"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row>
    <row r="381" spans="1:45"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row>
    <row r="382" spans="1:45"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row>
    <row r="383" spans="1:45"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row>
    <row r="384" spans="1:45"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row>
    <row r="385" spans="1:45"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row>
    <row r="386" spans="1:45"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row>
    <row r="389" spans="1:45"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row>
    <row r="390" spans="1:45"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row>
    <row r="391" spans="1:45"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row>
    <row r="392" spans="1:45"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row>
    <row r="393" spans="1:45"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row>
    <row r="394" spans="1:45"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row>
    <row r="395" spans="1:45"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row>
    <row r="396" spans="1:45"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row>
    <row r="397" spans="1:45"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row>
    <row r="398" spans="1:45"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row>
    <row r="399" spans="1:45"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row>
    <row r="400" spans="1:45"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row>
    <row r="401" spans="1:45"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row>
    <row r="402" spans="1:45"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row>
    <row r="403" spans="1:45"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row>
    <row r="404" spans="1:45"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row>
    <row r="407" spans="1:45"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row>
    <row r="408" spans="1:45"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row>
    <row r="409" spans="1:45"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row>
    <row r="410" spans="1:45"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row>
    <row r="411" spans="1:45"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row>
    <row r="412" spans="1:45"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row>
    <row r="413" spans="1:45"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row>
    <row r="414" spans="1:45"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row>
    <row r="415" spans="1:45"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row>
    <row r="416" spans="1:45"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row>
    <row r="417" spans="1:45"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row>
    <row r="418" spans="1:45"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row>
    <row r="419" spans="1:45"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row>
    <row r="420" spans="1:45"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row>
    <row r="421" spans="1:45"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row>
    <row r="422" spans="1:45"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row>
    <row r="423" spans="1:45"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row>
    <row r="424" spans="1:45"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row>
    <row r="425" spans="1:45"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row>
    <row r="426" spans="1:45"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row>
    <row r="427" spans="1:45"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row>
    <row r="428" spans="1:45"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row>
    <row r="429" spans="1:45"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row>
    <row r="430" spans="1:45"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row>
    <row r="431" spans="1:45"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row>
    <row r="432" spans="1:45"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row>
    <row r="433" spans="1:45"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row>
    <row r="434" spans="1:45"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row>
    <row r="435" spans="1:45"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row>
    <row r="436" spans="1:45"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row>
    <row r="437" spans="1:45"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row>
    <row r="438" spans="1:45"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row>
    <row r="439" spans="1:45"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row>
    <row r="440" spans="1:45"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row>
    <row r="441" spans="1:45"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row>
    <row r="442" spans="1:45"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row>
    <row r="443" spans="1:45"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row>
    <row r="444" spans="1:45"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row>
    <row r="445" spans="1:45"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row>
    <row r="446" spans="1:45"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row>
    <row r="447" spans="1:45"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row>
    <row r="448" spans="1:45"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row>
    <row r="449" spans="1:45"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row>
    <row r="450" spans="1:45"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row>
    <row r="451" spans="1:45"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row>
    <row r="452" spans="1:45"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row>
    <row r="453" spans="1:45"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row>
    <row r="454" spans="1:45"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row>
    <row r="455" spans="1:45"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row>
    <row r="456" spans="1:45"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row>
    <row r="457" spans="1:45"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row>
    <row r="458" spans="1:45"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row>
    <row r="459" spans="1:45"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row>
    <row r="460" spans="1:45"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row>
    <row r="461" spans="1:45"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row>
    <row r="462" spans="1:45"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row>
    <row r="463" spans="1:45"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row>
    <row r="464" spans="1:45"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row>
    <row r="465" spans="1:45"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row>
    <row r="466" spans="1:45"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row>
    <row r="467" spans="1:45"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row>
    <row r="468" spans="1:45"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row>
    <row r="469" spans="1:45"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row>
    <row r="470" spans="1:45"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row>
    <row r="471" spans="1:45"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row>
    <row r="472" spans="1:45"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row>
    <row r="473" spans="1:45"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row>
    <row r="474" spans="1:45"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row>
    <row r="475" spans="1:45"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row>
    <row r="476" spans="1:45"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row>
    <row r="477" spans="1:45"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row>
    <row r="478" spans="1:45"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row>
    <row r="479" spans="1:45"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row>
    <row r="480" spans="1:45"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row>
    <row r="481" spans="1:45"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row>
    <row r="482" spans="1:45"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row>
    <row r="483" spans="1:45"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row>
    <row r="484" spans="1:45"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row>
    <row r="485" spans="1:45"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row>
    <row r="486" spans="1:45"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row>
    <row r="487" spans="1:45"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row>
    <row r="488" spans="1:45"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row>
    <row r="489" spans="1:45"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row>
    <row r="490" spans="1:45"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row>
    <row r="491" spans="1:45"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row>
    <row r="492" spans="1:45"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row>
    <row r="493" spans="1:45"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row>
    <row r="494" spans="1:45"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row>
    <row r="495" spans="1:45"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row>
    <row r="496" spans="1:45"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row>
    <row r="497" spans="1:45"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row>
    <row r="498" spans="1:45"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row>
    <row r="499" spans="1:45"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row>
    <row r="500" spans="1:45"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row>
    <row r="501" spans="1:45"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row>
    <row r="502" spans="1:45"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row>
    <row r="503" spans="1:45"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row>
    <row r="504" spans="1:45"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row>
    <row r="505" spans="1:45"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row>
    <row r="506" spans="1:45"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row>
    <row r="507" spans="1:45"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row>
    <row r="508" spans="1:45"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row>
    <row r="509" spans="1:45"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row>
    <row r="510" spans="1:45"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row>
    <row r="511" spans="1:45"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row>
    <row r="512" spans="1:45"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row>
    <row r="513" spans="1:45"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row>
    <row r="514" spans="1:45"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row>
    <row r="515" spans="1:45"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row>
    <row r="516" spans="1:45"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row>
    <row r="517" spans="1:45"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row>
    <row r="518" spans="1:45"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row>
    <row r="519" spans="1:45"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row>
    <row r="520" spans="1:45"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row>
    <row r="521" spans="1:45"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row>
    <row r="522" spans="1:45"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row>
    <row r="523" spans="1:45"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row>
    <row r="524" spans="1:45"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row>
    <row r="525" spans="1:45"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row>
    <row r="526" spans="1:45"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row>
    <row r="527" spans="1:45"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row>
    <row r="528" spans="1:45"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row>
    <row r="529" spans="1:45"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row>
    <row r="530" spans="1:45"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row>
    <row r="531" spans="1:45"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row>
    <row r="532" spans="1:45"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row>
    <row r="533" spans="1:45"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row>
    <row r="534" spans="1:45"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row>
    <row r="535" spans="1:45"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row>
    <row r="536" spans="1:45"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row>
    <row r="537" spans="1:45"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row>
    <row r="538" spans="1:45"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row>
    <row r="539" spans="1:45"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row>
    <row r="540" spans="1:45"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row>
    <row r="541" spans="1:45"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row>
    <row r="542" spans="1:45"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row>
    <row r="543" spans="1:45"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row>
    <row r="544" spans="1:45"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row>
    <row r="545" spans="1:45"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row>
    <row r="546" spans="1:45"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row>
    <row r="547" spans="1:45"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row>
    <row r="548" spans="1:45"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row>
    <row r="549" spans="1:45"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row>
    <row r="550" spans="1:45"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row>
    <row r="551" spans="1:45"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row>
    <row r="552" spans="1:45"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row>
    <row r="553" spans="1:45"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row>
    <row r="554" spans="1:45"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row>
    <row r="555" spans="1:45"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row>
    <row r="556" spans="1:45"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row>
    <row r="557" spans="1:45"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row>
    <row r="558" spans="1:45"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row>
    <row r="559" spans="1:45"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row>
    <row r="560" spans="1:45"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row>
    <row r="561" spans="1:45"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row>
    <row r="562" spans="1:45"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row>
    <row r="563" spans="1:45"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row>
    <row r="564" spans="1:45"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row>
    <row r="565" spans="1:45"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row>
    <row r="566" spans="1:45"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row>
    <row r="567" spans="1:45"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row>
    <row r="568" spans="1:45"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row>
    <row r="569" spans="1:45"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row>
    <row r="570" spans="1:45"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row>
    <row r="571" spans="1:45"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row>
    <row r="572" spans="1:45"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row>
    <row r="573" spans="1:45"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row>
    <row r="574" spans="1:45"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row>
    <row r="575" spans="1:45"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row>
    <row r="576" spans="1:45"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row>
    <row r="577" spans="1:45"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row>
    <row r="578" spans="1:45"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row>
    <row r="579" spans="1:45"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row>
    <row r="580" spans="1:45"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row>
    <row r="581" spans="1:45"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row>
    <row r="582" spans="1:45"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row>
    <row r="583" spans="1:45"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row>
    <row r="584" spans="1:45"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row>
    <row r="585" spans="1:45"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row>
    <row r="586" spans="1:45"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row>
    <row r="587" spans="1:45"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row>
    <row r="588" spans="1:45"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row>
    <row r="589" spans="1:45"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row>
    <row r="590" spans="1:45"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row>
    <row r="591" spans="1:45"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row>
    <row r="592" spans="1:45"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row>
    <row r="593" spans="1:45"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row>
    <row r="594" spans="1:45"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row>
    <row r="595" spans="1:45"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row>
    <row r="596" spans="1:45"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row>
    <row r="597" spans="1:45"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row>
    <row r="598" spans="1:45"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row>
    <row r="599" spans="1:45"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row>
    <row r="600" spans="1:45"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row>
    <row r="601" spans="1:45"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row>
    <row r="602" spans="1:45"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row>
    <row r="603" spans="1:45"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row>
    <row r="604" spans="1:45"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row>
    <row r="605" spans="1:45"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row>
    <row r="606" spans="1:45"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row>
    <row r="607" spans="1:45"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row>
    <row r="608" spans="1:45"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row>
    <row r="609" spans="1:45"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row>
    <row r="610" spans="1:45"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row>
    <row r="611" spans="1:45"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row>
    <row r="612" spans="1:45"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row>
    <row r="613" spans="1:45"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row>
    <row r="614" spans="1:45"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row>
    <row r="615" spans="1:45"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row>
    <row r="616" spans="1:45"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row>
    <row r="617" spans="1:45"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row>
    <row r="618" spans="1:45"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row>
    <row r="619" spans="1:45"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row>
    <row r="620" spans="1:45"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row>
    <row r="621" spans="1:45"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row>
    <row r="622" spans="1:45"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row>
    <row r="623" spans="1:45"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row>
    <row r="624" spans="1:45"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row>
    <row r="625" spans="1:45"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row>
    <row r="626" spans="1:45"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row>
    <row r="627" spans="1:45"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row>
    <row r="628" spans="1:45"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row>
    <row r="629" spans="1:45"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row>
    <row r="630" spans="1:45"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row>
    <row r="631" spans="1:45"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row>
    <row r="632" spans="1:45"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row>
    <row r="633" spans="1:45"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row>
    <row r="634" spans="1:45"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row>
    <row r="635" spans="1:45"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row>
    <row r="636" spans="1:45"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row>
    <row r="637" spans="1:45"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row>
    <row r="638" spans="1:45"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row>
    <row r="639" spans="1:45"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row>
    <row r="640" spans="1:45"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row>
    <row r="641" spans="1:45"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row>
    <row r="642" spans="1:45"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row>
    <row r="643" spans="1:45"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row>
    <row r="644" spans="1:45"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row>
    <row r="645" spans="1:45"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row>
    <row r="646" spans="1:45"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row>
    <row r="647" spans="1:45"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row>
    <row r="648" spans="1:45"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row>
    <row r="649" spans="1:45"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row>
    <row r="650" spans="1:45"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row>
    <row r="651" spans="1:45"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row>
    <row r="652" spans="1:45"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row>
    <row r="653" spans="1:45"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row>
    <row r="654" spans="1:45"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row>
    <row r="655" spans="1:45"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row>
    <row r="656" spans="1:45"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row>
    <row r="657" spans="1:45"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row>
    <row r="658" spans="1:45"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row>
    <row r="659" spans="1:45"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row>
    <row r="660" spans="1:45"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row>
    <row r="661" spans="1:45"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row>
    <row r="662" spans="1:45"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row>
    <row r="663" spans="1:45"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row>
    <row r="664" spans="1:45"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row>
    <row r="665" spans="1:45"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row>
    <row r="666" spans="1:45"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row>
    <row r="667" spans="1:45"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row>
    <row r="668" spans="1:45"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row>
    <row r="669" spans="1:45"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row>
    <row r="670" spans="1:45"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row>
    <row r="671" spans="1:45"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row>
    <row r="672" spans="1:45"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row>
    <row r="673" spans="1:45"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row>
    <row r="674" spans="1:45"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row>
    <row r="675" spans="1:45"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row>
    <row r="676" spans="1:45"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row>
    <row r="677" spans="1:45"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row>
    <row r="678" spans="1:45"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row>
    <row r="679" spans="1:45"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row>
    <row r="680" spans="1:45"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row>
    <row r="681" spans="1:45"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row>
    <row r="682" spans="1:45"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row>
    <row r="683" spans="1:45"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row>
    <row r="684" spans="1:45"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row>
    <row r="685" spans="1:45"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row>
    <row r="686" spans="1:45"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row>
    <row r="687" spans="1:45"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row>
    <row r="688" spans="1:45"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row>
    <row r="689" spans="1:45"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row>
    <row r="690" spans="1:45"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row>
    <row r="691" spans="1:45"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row>
    <row r="692" spans="1:45"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row>
    <row r="693" spans="1:45"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row>
    <row r="694" spans="1:45"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row>
    <row r="695" spans="1:45"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row>
    <row r="696" spans="1:45"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row>
    <row r="697" spans="1:45"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row>
    <row r="698" spans="1:45"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row>
    <row r="699" spans="1:45"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row>
    <row r="700" spans="1:45"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row>
    <row r="701" spans="1:45"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row>
    <row r="702" spans="1:45"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row>
    <row r="703" spans="1:45"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row>
    <row r="704" spans="1:45"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row>
    <row r="705" spans="1:45"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row>
    <row r="706" spans="1:45"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row>
    <row r="707" spans="1:45"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row>
    <row r="708" spans="1:45"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row>
    <row r="709" spans="1:45"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row>
    <row r="710" spans="1:45"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row>
    <row r="711" spans="1:45"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row>
    <row r="712" spans="1:45"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row>
    <row r="713" spans="1:45"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row>
    <row r="714" spans="1:45"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row>
    <row r="715" spans="1:45"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row>
    <row r="716" spans="1:45"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row>
    <row r="717" spans="1:45"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row>
    <row r="718" spans="1:45"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row>
    <row r="719" spans="1:45"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row>
    <row r="720" spans="1:45"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row>
    <row r="721" spans="1:45"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row>
    <row r="722" spans="1:45"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row>
    <row r="723" spans="1:45"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row>
    <row r="724" spans="1:45"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row>
    <row r="725" spans="1:45"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row>
    <row r="726" spans="1:45"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row>
    <row r="727" spans="1:45"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row>
    <row r="728" spans="1:45"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row>
    <row r="729" spans="1:45"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row>
    <row r="730" spans="1:45"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row>
    <row r="731" spans="1:45"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row>
    <row r="732" spans="1:45"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row>
    <row r="733" spans="1:45"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row>
    <row r="734" spans="1:45"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row>
    <row r="735" spans="1:45"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row>
    <row r="736" spans="1:45"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row>
    <row r="737" spans="1:45"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row>
    <row r="738" spans="1:45"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row>
    <row r="739" spans="1:45"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row>
    <row r="740" spans="1:45"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row>
    <row r="741" spans="1:45"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row>
    <row r="742" spans="1:45"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row>
    <row r="743" spans="1:45"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row>
    <row r="744" spans="1:45"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row>
    <row r="745" spans="1:45"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row>
    <row r="746" spans="1:45"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row>
    <row r="747" spans="1:45"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row>
    <row r="748" spans="1:45"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row>
    <row r="749" spans="1:45"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row>
    <row r="750" spans="1:45"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row>
    <row r="751" spans="1:45"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row>
    <row r="752" spans="1:45"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row>
    <row r="753" spans="1:45"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row>
    <row r="754" spans="1:45"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row>
    <row r="755" spans="1:45"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row>
    <row r="756" spans="1:45"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row>
    <row r="757" spans="1:45"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row>
    <row r="758" spans="1:45"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row>
    <row r="759" spans="1:45"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row>
    <row r="760" spans="1:45"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row>
    <row r="761" spans="1:45"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row>
    <row r="762" spans="1:45"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row>
    <row r="763" spans="1:45"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row>
    <row r="764" spans="1:45"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row>
    <row r="765" spans="1:45"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row>
    <row r="766" spans="1:45"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row>
    <row r="767" spans="1:45"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row>
    <row r="768" spans="1:45"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row>
    <row r="769" spans="1:45"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row>
    <row r="770" spans="1:45"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row>
    <row r="771" spans="1:45"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row>
    <row r="772" spans="1:45"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row>
    <row r="773" spans="1:45"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row>
    <row r="774" spans="1:45"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row>
    <row r="775" spans="1:45"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row>
    <row r="776" spans="1:45"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row>
    <row r="777" spans="1:45"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row>
    <row r="778" spans="1:45"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row>
    <row r="779" spans="1:45"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row>
    <row r="780" spans="1:45"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row>
    <row r="781" spans="1:45"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row>
    <row r="782" spans="1:45"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row>
    <row r="783" spans="1:45"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row>
    <row r="784" spans="1:45"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row>
    <row r="785" spans="1:45"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row>
    <row r="786" spans="1:45"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row>
    <row r="787" spans="1:45"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row>
    <row r="788" spans="1:45"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row>
    <row r="789" spans="1:45"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row>
    <row r="790" spans="1:45"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row>
    <row r="791" spans="1:45"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row>
    <row r="792" spans="1:45"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row>
    <row r="793" spans="1:45"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row>
    <row r="794" spans="1:45"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row>
    <row r="795" spans="1:45"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row>
    <row r="796" spans="1:45"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row>
    <row r="797" spans="1:45"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row>
    <row r="798" spans="1:45"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row>
    <row r="799" spans="1:45"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row>
    <row r="800" spans="1:45"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row>
    <row r="801" spans="1:45"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row>
    <row r="802" spans="1:45"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row>
    <row r="803" spans="1:45"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row>
    <row r="804" spans="1:45"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row>
    <row r="805" spans="1:45"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row>
    <row r="806" spans="1:45"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row>
    <row r="807" spans="1:45"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row>
    <row r="808" spans="1:45"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row>
    <row r="809" spans="1:45"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row>
    <row r="810" spans="1:45"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row>
    <row r="811" spans="1:45"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row>
    <row r="812" spans="1:45"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row>
    <row r="813" spans="1:45"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row>
    <row r="814" spans="1:45"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row>
    <row r="815" spans="1:45"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row>
    <row r="816" spans="1:45"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row>
    <row r="817" spans="1:45"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row>
    <row r="818" spans="1:45"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row>
    <row r="819" spans="1:45"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row>
    <row r="820" spans="1:45"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row>
    <row r="821" spans="1:45"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row>
    <row r="822" spans="1:45"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row>
    <row r="823" spans="1:45"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row>
    <row r="824" spans="1:45"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row>
    <row r="825" spans="1:45"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row>
    <row r="826" spans="1:45"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row>
    <row r="827" spans="1:45"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row>
    <row r="828" spans="1:45"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row>
    <row r="829" spans="1:45"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row>
    <row r="830" spans="1:45"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row>
    <row r="831" spans="1:45"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row>
    <row r="832" spans="1:45"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row>
    <row r="833" spans="1:45"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row>
    <row r="834" spans="1:45"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row>
    <row r="835" spans="1:45"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row>
    <row r="836" spans="1:45"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row>
    <row r="837" spans="1:45"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row>
    <row r="838" spans="1:45"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row>
    <row r="839" spans="1:45"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row>
    <row r="840" spans="1:45"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row>
    <row r="841" spans="1:45"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row>
    <row r="842" spans="1:45"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row>
    <row r="843" spans="1:45"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row>
    <row r="844" spans="1:45"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row>
    <row r="845" spans="1:45"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row>
    <row r="846" spans="1:45"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row>
    <row r="847" spans="1:45"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row>
    <row r="848" spans="1:45"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row>
    <row r="849" spans="1:45"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row>
    <row r="850" spans="1:45"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row>
    <row r="851" spans="1:45"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row>
    <row r="852" spans="1:45"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row>
    <row r="853" spans="1:45"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row>
    <row r="854" spans="1:45"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row>
    <row r="855" spans="1:45"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row>
    <row r="856" spans="1:45"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row>
    <row r="857" spans="1:45"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row>
    <row r="858" spans="1:45"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row>
    <row r="859" spans="1:45"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row>
    <row r="860" spans="1:45"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row>
    <row r="861" spans="1:45"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row>
    <row r="862" spans="1:45"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row>
    <row r="863" spans="1:45"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row>
    <row r="864" spans="1:45"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row>
    <row r="865" spans="1:45"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row>
    <row r="866" spans="1:45"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row>
    <row r="867" spans="1:45"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row>
    <row r="868" spans="1:45"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row>
    <row r="869" spans="1:45"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row>
    <row r="870" spans="1:45"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row>
    <row r="871" spans="1:45"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row>
    <row r="872" spans="1:45"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row>
    <row r="873" spans="1:45"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row>
    <row r="874" spans="1:45"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row>
    <row r="875" spans="1:45"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row>
    <row r="876" spans="1:45"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row>
    <row r="877" spans="1:45"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row>
    <row r="878" spans="1:45"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row>
    <row r="879" spans="1:45"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row>
    <row r="880" spans="1:45"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row>
    <row r="881" spans="1:45"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row>
    <row r="882" spans="1:45"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row>
    <row r="883" spans="1:45"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row>
    <row r="884" spans="1:45"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row>
    <row r="885" spans="1:45"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row>
    <row r="886" spans="1:45"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row>
    <row r="887" spans="1:45"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row>
    <row r="888" spans="1:45"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row>
    <row r="889" spans="1:45"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row>
    <row r="890" spans="1:45"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row>
    <row r="891" spans="1:45"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row>
    <row r="892" spans="1:45"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row>
    <row r="893" spans="1:45"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row>
    <row r="894" spans="1:45"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row>
    <row r="895" spans="1:45"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row>
    <row r="896" spans="1:45"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row>
    <row r="897" spans="1:45"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row>
    <row r="898" spans="1:45"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row>
    <row r="899" spans="1:45"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row>
    <row r="900" spans="1:45"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row>
    <row r="901" spans="1:45"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row>
    <row r="902" spans="1:45"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row>
    <row r="903" spans="1:45"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row>
    <row r="904" spans="1:45"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row>
    <row r="905" spans="1:45"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row>
    <row r="906" spans="1:45"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row>
    <row r="907" spans="1:45"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row>
    <row r="908" spans="1:45"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row>
    <row r="909" spans="1:45"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row>
    <row r="910" spans="1:45"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row>
    <row r="911" spans="1:45"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row>
    <row r="912" spans="1:45"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row>
    <row r="913" spans="1:45"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row>
    <row r="914" spans="1:45"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row>
    <row r="915" spans="1:45"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row>
    <row r="916" spans="1:45"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row>
    <row r="917" spans="1:45"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row>
    <row r="918" spans="1:45"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row>
    <row r="919" spans="1:45"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row>
    <row r="920" spans="1:45"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row>
    <row r="921" spans="1:45"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row>
    <row r="922" spans="1:45"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row>
    <row r="923" spans="1:45"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row>
    <row r="924" spans="1:45"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row>
    <row r="925" spans="1:45"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row>
    <row r="926" spans="1:45"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row>
    <row r="927" spans="1:45"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row>
    <row r="928" spans="1:45"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row>
    <row r="929" spans="1:45"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row>
    <row r="930" spans="1:45"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row>
    <row r="931" spans="1:45"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row>
    <row r="932" spans="1:45"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row>
    <row r="933" spans="1:45"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row>
    <row r="934" spans="1:45"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row>
    <row r="935" spans="1:45"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row>
    <row r="936" spans="1:45"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row>
    <row r="937" spans="1:45"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row>
    <row r="938" spans="1:45"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row>
    <row r="939" spans="1:45"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row>
    <row r="940" spans="1:45"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row>
    <row r="941" spans="1:45"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row>
    <row r="942" spans="1:45"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row>
    <row r="943" spans="1:45"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row>
    <row r="944" spans="1:45"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row>
    <row r="945" spans="1:45"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row>
    <row r="946" spans="1:45"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row>
    <row r="947" spans="1:45"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row>
    <row r="948" spans="1:45"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row>
    <row r="949" spans="1:45"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row>
    <row r="950" spans="1:45"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row>
    <row r="951" spans="1:45"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row>
    <row r="952" spans="1:45"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row>
    <row r="953" spans="1:45"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row>
    <row r="954" spans="1:45"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row>
    <row r="955" spans="1:45"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row>
    <row r="956" spans="1:45"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row>
    <row r="957" spans="1:45"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row>
    <row r="958" spans="1:45"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row>
    <row r="959" spans="1:45"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row>
    <row r="960" spans="1:45"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row>
    <row r="961" spans="1:45"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row>
    <row r="962" spans="1:45"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row>
    <row r="963" spans="1:45"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row>
    <row r="964" spans="1:45"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row>
    <row r="965" spans="1:45"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row>
    <row r="966" spans="1:45"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row>
    <row r="967" spans="1:45"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row>
    <row r="968" spans="1:45"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row>
    <row r="969" spans="1:45"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row>
    <row r="970" spans="1:45"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row>
    <row r="971" spans="1:45"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row>
    <row r="972" spans="1:45"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row>
    <row r="973" spans="1:45"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row>
    <row r="974" spans="1:45"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row>
    <row r="975" spans="1:45"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row>
    <row r="976" spans="1:45"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row>
    <row r="977" spans="1:45"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row>
    <row r="978" spans="1:45"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row>
    <row r="979" spans="1:45"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row>
    <row r="980" spans="1:45"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row>
    <row r="981" spans="1:45"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row>
    <row r="982" spans="1:45"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row>
    <row r="983" spans="1:45"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row>
    <row r="984" spans="1:45"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row>
    <row r="985" spans="1:45"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row>
    <row r="986" spans="1:45"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row>
    <row r="987" spans="1:45"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row>
    <row r="988" spans="1:45"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row>
    <row r="989" spans="1:45"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row>
    <row r="990" spans="1:45"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row>
    <row r="991" spans="1:45"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row>
    <row r="992" spans="1:45"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row>
    <row r="993" spans="1:45"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row>
    <row r="994" spans="1:45"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row>
    <row r="995" spans="1:45"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row>
    <row r="996" spans="1:45"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row>
    <row r="997" spans="1:45"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row>
    <row r="998" spans="1:45"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row>
    <row r="999" spans="1:45"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row>
    <row r="1000" spans="1:45"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row>
    <row r="1001" spans="1:45" x14ac:dyDescent="0.2">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row>
    <row r="1002" spans="1:45" x14ac:dyDescent="0.2">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row>
    <row r="1003" spans="1:45" x14ac:dyDescent="0.2">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row>
    <row r="1004" spans="1:45" x14ac:dyDescent="0.2">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row>
    <row r="1005" spans="1:45" x14ac:dyDescent="0.2">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row>
    <row r="1006" spans="1:45" x14ac:dyDescent="0.2">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row>
    <row r="1007" spans="1:45" x14ac:dyDescent="0.2">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row>
    <row r="1008" spans="1:45" x14ac:dyDescent="0.2">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row>
    <row r="1009" spans="1:45" x14ac:dyDescent="0.2">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row>
    <row r="1010" spans="1:45" x14ac:dyDescent="0.2">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row>
    <row r="1011" spans="1:45" x14ac:dyDescent="0.2">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row>
    <row r="1012" spans="1:45" x14ac:dyDescent="0.2">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row>
    <row r="1013" spans="1:45" x14ac:dyDescent="0.2">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row>
    <row r="1014" spans="1:45" x14ac:dyDescent="0.2">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row>
    <row r="1015" spans="1:45" x14ac:dyDescent="0.2">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row>
    <row r="1016" spans="1:45" x14ac:dyDescent="0.2">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row>
    <row r="1017" spans="1:45" x14ac:dyDescent="0.2">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row>
    <row r="1018" spans="1:45" x14ac:dyDescent="0.2">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row>
    <row r="1019" spans="1:45" x14ac:dyDescent="0.2">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row>
    <row r="1020" spans="1:45" x14ac:dyDescent="0.2">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row>
    <row r="1021" spans="1:45" x14ac:dyDescent="0.2">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row>
    <row r="1022" spans="1:45" x14ac:dyDescent="0.2">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row>
    <row r="1023" spans="1:45" x14ac:dyDescent="0.2">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row>
    <row r="1024" spans="1:45" x14ac:dyDescent="0.2">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row>
    <row r="1025" spans="1:45" x14ac:dyDescent="0.2">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row>
    <row r="1026" spans="1:45" x14ac:dyDescent="0.2">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row>
    <row r="1027" spans="1:45" x14ac:dyDescent="0.2">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row>
    <row r="1028" spans="1:45" x14ac:dyDescent="0.2">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row>
    <row r="1029" spans="1:45" x14ac:dyDescent="0.2">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row>
    <row r="1030" spans="1:45" x14ac:dyDescent="0.2">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row>
    <row r="1031" spans="1:45" x14ac:dyDescent="0.2">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row>
    <row r="1032" spans="1:45" x14ac:dyDescent="0.2">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row>
    <row r="1033" spans="1:45" x14ac:dyDescent="0.2">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row>
    <row r="1034" spans="1:45" x14ac:dyDescent="0.2">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row>
    <row r="1035" spans="1:45" x14ac:dyDescent="0.2">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row>
    <row r="1036" spans="1:45" x14ac:dyDescent="0.2">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row>
    <row r="1037" spans="1:45" x14ac:dyDescent="0.2">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row>
    <row r="1038" spans="1:45" x14ac:dyDescent="0.2">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row>
    <row r="1039" spans="1:45" x14ac:dyDescent="0.2">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row>
    <row r="1040" spans="1:45" x14ac:dyDescent="0.2">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row>
    <row r="1041" spans="1:45" x14ac:dyDescent="0.2">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row>
    <row r="1042" spans="1:45" x14ac:dyDescent="0.2">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row>
    <row r="1043" spans="1:45" x14ac:dyDescent="0.2">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row>
    <row r="1044" spans="1:45" x14ac:dyDescent="0.2">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row>
    <row r="1045" spans="1:45" x14ac:dyDescent="0.2">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row>
    <row r="1046" spans="1:45" x14ac:dyDescent="0.2">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row>
    <row r="1047" spans="1:45" x14ac:dyDescent="0.2">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row>
    <row r="1048" spans="1:45" x14ac:dyDescent="0.2">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row>
    <row r="1049" spans="1:45" x14ac:dyDescent="0.2">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row>
    <row r="1050" spans="1:45" x14ac:dyDescent="0.2">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row>
    <row r="1051" spans="1:45" x14ac:dyDescent="0.2">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row>
    <row r="1052" spans="1:45" x14ac:dyDescent="0.2">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row>
    <row r="1053" spans="1:45" x14ac:dyDescent="0.2">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row>
    <row r="1054" spans="1:45" x14ac:dyDescent="0.2">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row>
    <row r="1055" spans="1:45" x14ac:dyDescent="0.2">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row>
    <row r="1056" spans="1:45" x14ac:dyDescent="0.2">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row>
    <row r="1057" spans="1:45" x14ac:dyDescent="0.2">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row>
    <row r="1058" spans="1:45" x14ac:dyDescent="0.2">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row>
    <row r="1059" spans="1:45" x14ac:dyDescent="0.2">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row>
    <row r="1060" spans="1:45" x14ac:dyDescent="0.2">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row>
    <row r="1061" spans="1:45" x14ac:dyDescent="0.2">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row>
    <row r="1062" spans="1:45" x14ac:dyDescent="0.2">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row>
    <row r="1063" spans="1:45" x14ac:dyDescent="0.2">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row>
    <row r="1064" spans="1:45" x14ac:dyDescent="0.2">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row>
    <row r="1065" spans="1:45" x14ac:dyDescent="0.2">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row>
    <row r="1066" spans="1:45" x14ac:dyDescent="0.2">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row>
    <row r="1067" spans="1:45" x14ac:dyDescent="0.2">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row>
    <row r="1068" spans="1:45" x14ac:dyDescent="0.2">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row>
    <row r="1069" spans="1:45" x14ac:dyDescent="0.2">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row>
    <row r="1070" spans="1:45" x14ac:dyDescent="0.2">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row>
    <row r="1071" spans="1:45" x14ac:dyDescent="0.2">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row>
    <row r="1072" spans="1:45" x14ac:dyDescent="0.2">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row>
    <row r="1073" spans="1:45" x14ac:dyDescent="0.2">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row>
    <row r="1074" spans="1:45" x14ac:dyDescent="0.2">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row>
    <row r="1075" spans="1:45" x14ac:dyDescent="0.2">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row>
    <row r="1076" spans="1:45" x14ac:dyDescent="0.2">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row>
    <row r="1077" spans="1:45" x14ac:dyDescent="0.2">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row>
    <row r="1078" spans="1:45" x14ac:dyDescent="0.2">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row>
    <row r="1079" spans="1:45" x14ac:dyDescent="0.2">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row>
    <row r="1080" spans="1:45" x14ac:dyDescent="0.2">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row>
    <row r="1081" spans="1:45" x14ac:dyDescent="0.2">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row>
    <row r="1082" spans="1:45" x14ac:dyDescent="0.2">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row>
    <row r="1083" spans="1:45" x14ac:dyDescent="0.2">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row>
    <row r="1084" spans="1:45" x14ac:dyDescent="0.2">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row>
    <row r="1085" spans="1:45" x14ac:dyDescent="0.2">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row>
    <row r="1086" spans="1:45" x14ac:dyDescent="0.2">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row>
    <row r="1087" spans="1:45" x14ac:dyDescent="0.2">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row>
    <row r="1088" spans="1:45" x14ac:dyDescent="0.2">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row>
    <row r="1089" spans="1:45" x14ac:dyDescent="0.2">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row>
    <row r="1090" spans="1:45" x14ac:dyDescent="0.2">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row>
    <row r="1091" spans="1:45" x14ac:dyDescent="0.2">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row>
    <row r="1092" spans="1:45" x14ac:dyDescent="0.2">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row>
    <row r="1093" spans="1:45" x14ac:dyDescent="0.2">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row>
    <row r="1094" spans="1:45" x14ac:dyDescent="0.2">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row>
    <row r="1095" spans="1:45" x14ac:dyDescent="0.2">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row>
    <row r="1096" spans="1:45" x14ac:dyDescent="0.2">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row>
    <row r="1097" spans="1:45" x14ac:dyDescent="0.2">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row>
    <row r="1098" spans="1:45" x14ac:dyDescent="0.2">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row>
    <row r="1099" spans="1:45" x14ac:dyDescent="0.2">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row>
    <row r="1100" spans="1:45" x14ac:dyDescent="0.2">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row>
    <row r="1101" spans="1:45" x14ac:dyDescent="0.2">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row>
    <row r="1102" spans="1:45" x14ac:dyDescent="0.2">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row>
    <row r="1103" spans="1:45" x14ac:dyDescent="0.2">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row>
    <row r="1104" spans="1:45" x14ac:dyDescent="0.2">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row>
    <row r="1105" spans="1:45" x14ac:dyDescent="0.2">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row>
    <row r="1106" spans="1:45" x14ac:dyDescent="0.2">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row>
    <row r="1107" spans="1:45" x14ac:dyDescent="0.2">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row>
    <row r="1108" spans="1:45" x14ac:dyDescent="0.2">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row>
    <row r="1109" spans="1:45" x14ac:dyDescent="0.2">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row>
    <row r="1110" spans="1:45" x14ac:dyDescent="0.2">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row>
    <row r="1111" spans="1:45" x14ac:dyDescent="0.2">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row>
    <row r="1112" spans="1:45" x14ac:dyDescent="0.2">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row>
    <row r="1113" spans="1:45" x14ac:dyDescent="0.2">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row>
    <row r="1114" spans="1:45" x14ac:dyDescent="0.2">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row>
    <row r="1115" spans="1:45" x14ac:dyDescent="0.2">
      <c r="A1115" s="12"/>
      <c r="B1115" s="12"/>
      <c r="C1115" s="12"/>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row>
    <row r="1116" spans="1:45" x14ac:dyDescent="0.2">
      <c r="A1116" s="12"/>
      <c r="B1116" s="12"/>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row>
    <row r="1117" spans="1:45" x14ac:dyDescent="0.2">
      <c r="A1117" s="12"/>
      <c r="B1117" s="12"/>
      <c r="C1117" s="12"/>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row>
    <row r="1118" spans="1:45" x14ac:dyDescent="0.2">
      <c r="A1118" s="12"/>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row>
    <row r="1119" spans="1:45" x14ac:dyDescent="0.2">
      <c r="A1119" s="12"/>
      <c r="B1119" s="12"/>
      <c r="C1119" s="12"/>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row>
    <row r="1120" spans="1:45" x14ac:dyDescent="0.2">
      <c r="A1120" s="12"/>
      <c r="B1120" s="12"/>
      <c r="C1120" s="12"/>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row>
    <row r="1121" spans="1:45" x14ac:dyDescent="0.2">
      <c r="A1121" s="12"/>
      <c r="B1121" s="12"/>
      <c r="C1121" s="12"/>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row>
    <row r="1122" spans="1:45" x14ac:dyDescent="0.2">
      <c r="A1122" s="12"/>
      <c r="B1122" s="12"/>
      <c r="C1122" s="12"/>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row>
    <row r="1123" spans="1:45" x14ac:dyDescent="0.2">
      <c r="A1123" s="12"/>
      <c r="B1123" s="12"/>
      <c r="C1123" s="12"/>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row>
    <row r="1124" spans="1:45" x14ac:dyDescent="0.2">
      <c r="A1124" s="12"/>
      <c r="B1124" s="12"/>
      <c r="C1124" s="12"/>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row>
    <row r="1125" spans="1:45" x14ac:dyDescent="0.2">
      <c r="A1125" s="12"/>
      <c r="B1125" s="12"/>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row>
    <row r="1126" spans="1:45" x14ac:dyDescent="0.2">
      <c r="A1126" s="12"/>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row>
    <row r="1127" spans="1:45" x14ac:dyDescent="0.2">
      <c r="A1127" s="12"/>
      <c r="B1127" s="12"/>
      <c r="C1127" s="12"/>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row>
    <row r="1128" spans="1:45" x14ac:dyDescent="0.2">
      <c r="A1128" s="12"/>
      <c r="B1128" s="12"/>
      <c r="C1128" s="12"/>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row>
    <row r="1129" spans="1:45" x14ac:dyDescent="0.2">
      <c r="A1129" s="12"/>
      <c r="B1129" s="12"/>
      <c r="C1129" s="12"/>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row>
    <row r="1130" spans="1:45" x14ac:dyDescent="0.2">
      <c r="A1130" s="12"/>
      <c r="B1130" s="12"/>
      <c r="C1130" s="12"/>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row>
    <row r="1131" spans="1:45" x14ac:dyDescent="0.2">
      <c r="A1131" s="12"/>
      <c r="B1131" s="12"/>
      <c r="C1131" s="12"/>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row>
    <row r="1132" spans="1:45" x14ac:dyDescent="0.2">
      <c r="A1132" s="12"/>
      <c r="B1132" s="12"/>
      <c r="C1132" s="12"/>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row>
    <row r="1133" spans="1:45" x14ac:dyDescent="0.2">
      <c r="A1133" s="12"/>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row>
    <row r="1134" spans="1:45" x14ac:dyDescent="0.2">
      <c r="A1134" s="12"/>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row>
    <row r="1135" spans="1:45" x14ac:dyDescent="0.2">
      <c r="A1135" s="12"/>
      <c r="B1135" s="12"/>
      <c r="C1135" s="12"/>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row>
    <row r="1136" spans="1:45" x14ac:dyDescent="0.2">
      <c r="A1136" s="12"/>
      <c r="B1136" s="12"/>
      <c r="C1136" s="12"/>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c r="AR1136" s="12"/>
      <c r="AS1136" s="12"/>
    </row>
    <row r="1137" spans="1:45" x14ac:dyDescent="0.2">
      <c r="A1137" s="12"/>
      <c r="B1137" s="12"/>
      <c r="C1137" s="12"/>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c r="AR1137" s="12"/>
      <c r="AS1137" s="12"/>
    </row>
    <row r="1138" spans="1:45" x14ac:dyDescent="0.2">
      <c r="A1138" s="12"/>
      <c r="B1138" s="12"/>
      <c r="C1138" s="12"/>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row>
    <row r="1139" spans="1:45" x14ac:dyDescent="0.2">
      <c r="A1139" s="12"/>
      <c r="B1139" s="12"/>
      <c r="C1139" s="12"/>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c r="AR1139" s="12"/>
      <c r="AS1139" s="12"/>
    </row>
    <row r="1140" spans="1:45" x14ac:dyDescent="0.2">
      <c r="A1140" s="12"/>
      <c r="B1140" s="12"/>
      <c r="C1140" s="12"/>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c r="AR1140" s="12"/>
      <c r="AS1140" s="12"/>
    </row>
    <row r="1141" spans="1:45" x14ac:dyDescent="0.2">
      <c r="A1141" s="12"/>
      <c r="B1141" s="12"/>
      <c r="C1141" s="12"/>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c r="AR1141" s="12"/>
      <c r="AS1141" s="12"/>
    </row>
    <row r="1142" spans="1:45" x14ac:dyDescent="0.2">
      <c r="A1142" s="12"/>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row>
    <row r="1143" spans="1:45" x14ac:dyDescent="0.2">
      <c r="A1143" s="12"/>
      <c r="B1143" s="12"/>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row>
    <row r="1144" spans="1:45" x14ac:dyDescent="0.2">
      <c r="A1144" s="12"/>
      <c r="B1144" s="12"/>
      <c r="C1144" s="12"/>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c r="AR1144" s="12"/>
      <c r="AS1144" s="12"/>
    </row>
    <row r="1145" spans="1:45" x14ac:dyDescent="0.2">
      <c r="A1145" s="12"/>
      <c r="B1145" s="12"/>
      <c r="C1145" s="12"/>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c r="AR1145" s="12"/>
      <c r="AS1145" s="12"/>
    </row>
    <row r="1146" spans="1:45" x14ac:dyDescent="0.2">
      <c r="A1146" s="12"/>
      <c r="B1146" s="12"/>
      <c r="C1146" s="12"/>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c r="AR1146" s="12"/>
      <c r="AS1146" s="12"/>
    </row>
    <row r="1147" spans="1:45" x14ac:dyDescent="0.2">
      <c r="A1147" s="12"/>
      <c r="B1147" s="12"/>
      <c r="C1147" s="12"/>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row>
    <row r="1148" spans="1:45" x14ac:dyDescent="0.2">
      <c r="A1148" s="12"/>
      <c r="B1148" s="12"/>
      <c r="C1148" s="12"/>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c r="AR1148" s="12"/>
      <c r="AS1148" s="12"/>
    </row>
    <row r="1149" spans="1:45" x14ac:dyDescent="0.2">
      <c r="A1149" s="12"/>
      <c r="B1149" s="12"/>
      <c r="C1149" s="12"/>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row>
    <row r="1150" spans="1:45" x14ac:dyDescent="0.2">
      <c r="A1150" s="12"/>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row>
    <row r="1151" spans="1:45" x14ac:dyDescent="0.2">
      <c r="A1151" s="12"/>
      <c r="B1151" s="12"/>
      <c r="C1151" s="12"/>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row>
    <row r="1152" spans="1:45" x14ac:dyDescent="0.2">
      <c r="A1152" s="12"/>
      <c r="B1152" s="12"/>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row>
    <row r="1153" spans="1:45" x14ac:dyDescent="0.2">
      <c r="A1153" s="12"/>
      <c r="B1153" s="12"/>
      <c r="C1153" s="12"/>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c r="AR1153" s="12"/>
      <c r="AS1153" s="12"/>
    </row>
    <row r="1154" spans="1:45" x14ac:dyDescent="0.2">
      <c r="A1154" s="12"/>
      <c r="B1154" s="12"/>
      <c r="C1154" s="12"/>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c r="AR1154" s="12"/>
      <c r="AS1154" s="12"/>
    </row>
    <row r="1155" spans="1:45" x14ac:dyDescent="0.2">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c r="AR1155" s="12"/>
      <c r="AS1155" s="12"/>
    </row>
    <row r="1156" spans="1:45" x14ac:dyDescent="0.2">
      <c r="A1156" s="12"/>
      <c r="B1156" s="12"/>
      <c r="C1156" s="12"/>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row>
    <row r="1157" spans="1:45" x14ac:dyDescent="0.2">
      <c r="A1157" s="12"/>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c r="AR1157" s="12"/>
      <c r="AS1157" s="12"/>
    </row>
    <row r="1158" spans="1:45" x14ac:dyDescent="0.2">
      <c r="A1158" s="12"/>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row>
    <row r="1159" spans="1:45" x14ac:dyDescent="0.2">
      <c r="A1159" s="12"/>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c r="AR1159" s="12"/>
      <c r="AS1159" s="12"/>
    </row>
    <row r="1160" spans="1:45" x14ac:dyDescent="0.2">
      <c r="A1160" s="12"/>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row>
    <row r="1161" spans="1:45" x14ac:dyDescent="0.2">
      <c r="A1161" s="12"/>
      <c r="B1161" s="12"/>
      <c r="C1161" s="12"/>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row>
    <row r="1162" spans="1:45" x14ac:dyDescent="0.2">
      <c r="A1162" s="12"/>
      <c r="B1162" s="12"/>
      <c r="C1162" s="12"/>
      <c r="D1162" s="12"/>
      <c r="E1162" s="12"/>
      <c r="F1162" s="12"/>
      <c r="G1162" s="12"/>
      <c r="H1162" s="12"/>
      <c r="I1162" s="12"/>
      <c r="J1162" s="12"/>
      <c r="K1162" s="12"/>
      <c r="L1162" s="12"/>
      <c r="M1162" s="12"/>
      <c r="N1162" s="12"/>
      <c r="O1162" s="12"/>
      <c r="P1162" s="1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c r="AR1162" s="12"/>
      <c r="AS1162" s="12"/>
    </row>
    <row r="1163" spans="1:45" x14ac:dyDescent="0.2">
      <c r="A1163" s="12"/>
      <c r="B1163" s="12"/>
      <c r="C1163" s="12"/>
      <c r="D1163" s="12"/>
      <c r="E1163" s="12"/>
      <c r="F1163" s="12"/>
      <c r="G1163" s="12"/>
      <c r="H1163" s="12"/>
      <c r="I1163" s="12"/>
      <c r="J1163" s="12"/>
      <c r="K1163" s="12"/>
      <c r="L1163" s="12"/>
      <c r="M1163" s="12"/>
      <c r="N1163" s="12"/>
      <c r="O1163" s="12"/>
      <c r="P1163" s="1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c r="AR1163" s="12"/>
      <c r="AS1163" s="12"/>
    </row>
    <row r="1164" spans="1:45" x14ac:dyDescent="0.2">
      <c r="A1164" s="12"/>
      <c r="B1164" s="12"/>
      <c r="C1164" s="12"/>
      <c r="D1164" s="12"/>
      <c r="E1164" s="12"/>
      <c r="F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row>
    <row r="1165" spans="1:45" x14ac:dyDescent="0.2">
      <c r="A1165" s="12"/>
      <c r="B1165" s="12"/>
      <c r="C1165" s="12"/>
      <c r="D1165" s="12"/>
      <c r="E1165" s="12"/>
      <c r="F1165" s="12"/>
      <c r="G1165" s="12"/>
      <c r="H1165" s="12"/>
      <c r="I1165" s="12"/>
      <c r="J1165" s="12"/>
      <c r="K1165" s="12"/>
      <c r="L1165" s="12"/>
      <c r="M1165" s="12"/>
      <c r="N1165" s="12"/>
      <c r="O1165" s="12"/>
      <c r="P1165" s="1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c r="AR1165" s="12"/>
      <c r="AS1165" s="12"/>
    </row>
    <row r="1166" spans="1:45" x14ac:dyDescent="0.2">
      <c r="A1166" s="12"/>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row>
    <row r="1167" spans="1:45" x14ac:dyDescent="0.2">
      <c r="A1167" s="12"/>
      <c r="B1167" s="12"/>
      <c r="C1167" s="12"/>
      <c r="D1167" s="12"/>
      <c r="E1167" s="12"/>
      <c r="F1167" s="12"/>
      <c r="G1167" s="12"/>
      <c r="H1167" s="12"/>
      <c r="I1167" s="12"/>
      <c r="J1167" s="12"/>
      <c r="K1167" s="12"/>
      <c r="L1167" s="12"/>
      <c r="M1167" s="12"/>
      <c r="N1167" s="12"/>
      <c r="O1167" s="12"/>
      <c r="P1167" s="1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c r="AR1167" s="12"/>
      <c r="AS1167" s="12"/>
    </row>
    <row r="1168" spans="1:45" x14ac:dyDescent="0.2">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row>
    <row r="1169" spans="1:45" x14ac:dyDescent="0.2">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row>
    <row r="1170" spans="1:45" x14ac:dyDescent="0.2">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row>
    <row r="1171" spans="1:45" x14ac:dyDescent="0.2">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row>
    <row r="1172" spans="1:45" x14ac:dyDescent="0.2">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row>
    <row r="1173" spans="1:45" x14ac:dyDescent="0.2">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row>
    <row r="1174" spans="1:45" x14ac:dyDescent="0.2">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row>
    <row r="1175" spans="1:45" x14ac:dyDescent="0.2">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row>
    <row r="1176" spans="1:45" x14ac:dyDescent="0.2">
      <c r="A1176" s="12"/>
      <c r="B1176" s="12"/>
      <c r="C1176" s="12"/>
      <c r="D1176" s="12"/>
      <c r="E1176" s="12"/>
      <c r="F1176" s="12"/>
      <c r="G1176" s="12"/>
      <c r="H1176" s="12"/>
      <c r="I1176" s="12"/>
      <c r="J1176" s="12"/>
      <c r="K1176" s="12"/>
      <c r="L1176" s="12"/>
      <c r="M1176" s="12"/>
      <c r="N1176" s="12"/>
      <c r="O1176" s="12"/>
      <c r="P1176" s="1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c r="AR1176" s="12"/>
      <c r="AS1176" s="12"/>
    </row>
    <row r="1177" spans="1:45" x14ac:dyDescent="0.2">
      <c r="A1177" s="12"/>
      <c r="B1177" s="12"/>
      <c r="C1177" s="12"/>
      <c r="D1177" s="12"/>
      <c r="E1177" s="12"/>
      <c r="F1177" s="12"/>
      <c r="G1177" s="12"/>
      <c r="H1177" s="12"/>
      <c r="I1177" s="12"/>
      <c r="J1177" s="12"/>
      <c r="K1177" s="12"/>
      <c r="L1177" s="12"/>
      <c r="M1177" s="12"/>
      <c r="N1177" s="12"/>
      <c r="O1177" s="12"/>
      <c r="P1177" s="1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c r="AR1177" s="12"/>
      <c r="AS1177" s="12"/>
    </row>
    <row r="1178" spans="1:45" x14ac:dyDescent="0.2">
      <c r="A1178" s="12"/>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c r="AR1178" s="12"/>
      <c r="AS1178" s="12"/>
    </row>
    <row r="1179" spans="1:45" x14ac:dyDescent="0.2">
      <c r="A1179" s="12"/>
      <c r="B1179" s="12"/>
      <c r="C1179" s="12"/>
      <c r="D1179" s="12"/>
      <c r="E1179" s="12"/>
      <c r="F1179" s="12"/>
      <c r="G1179" s="12"/>
      <c r="H1179" s="12"/>
      <c r="I1179" s="12"/>
      <c r="J1179" s="12"/>
      <c r="K1179" s="12"/>
      <c r="L1179" s="12"/>
      <c r="M1179" s="12"/>
      <c r="N1179" s="12"/>
      <c r="O1179" s="12"/>
      <c r="P1179" s="1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c r="AR1179" s="12"/>
      <c r="AS1179" s="12"/>
    </row>
    <row r="1180" spans="1:45" x14ac:dyDescent="0.2">
      <c r="A1180" s="12"/>
      <c r="B1180" s="12"/>
      <c r="C1180" s="12"/>
      <c r="D1180" s="12"/>
      <c r="E1180" s="12"/>
      <c r="F1180" s="12"/>
      <c r="G1180" s="12"/>
      <c r="H1180" s="12"/>
      <c r="I1180" s="12"/>
      <c r="J1180" s="12"/>
      <c r="K1180" s="12"/>
      <c r="L1180" s="12"/>
      <c r="M1180" s="12"/>
      <c r="N1180" s="12"/>
      <c r="O1180" s="12"/>
      <c r="P1180" s="1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c r="AR1180" s="12"/>
      <c r="AS1180" s="12"/>
    </row>
    <row r="1181" spans="1:45" x14ac:dyDescent="0.2">
      <c r="A1181" s="12"/>
      <c r="B1181" s="12"/>
      <c r="C1181" s="12"/>
      <c r="D1181" s="12"/>
      <c r="E1181" s="12"/>
      <c r="F1181" s="12"/>
      <c r="G1181" s="12"/>
      <c r="H1181" s="12"/>
      <c r="I1181" s="12"/>
      <c r="J1181" s="12"/>
      <c r="K1181" s="12"/>
      <c r="L1181" s="12"/>
      <c r="M1181" s="12"/>
      <c r="N1181" s="12"/>
      <c r="O1181" s="12"/>
      <c r="P1181" s="1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c r="AR1181" s="12"/>
      <c r="AS1181" s="12"/>
    </row>
    <row r="1182" spans="1:45" x14ac:dyDescent="0.2">
      <c r="A1182" s="12"/>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row>
    <row r="1183" spans="1:45" x14ac:dyDescent="0.2">
      <c r="A1183" s="12"/>
      <c r="B1183" s="12"/>
      <c r="C1183" s="12"/>
      <c r="D1183" s="12"/>
      <c r="E1183" s="12"/>
      <c r="F1183" s="12"/>
      <c r="G1183" s="12"/>
      <c r="H1183" s="12"/>
      <c r="I1183" s="12"/>
      <c r="J1183" s="12"/>
      <c r="K1183" s="12"/>
      <c r="L1183" s="12"/>
      <c r="M1183" s="12"/>
      <c r="N1183" s="12"/>
      <c r="O1183" s="12"/>
      <c r="P1183" s="1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c r="AR1183" s="12"/>
      <c r="AS1183" s="12"/>
    </row>
    <row r="1184" spans="1:45" x14ac:dyDescent="0.2">
      <c r="A1184" s="12"/>
      <c r="B1184" s="12"/>
      <c r="C1184" s="12"/>
      <c r="D1184" s="12"/>
      <c r="E1184" s="12"/>
      <c r="F1184" s="12"/>
      <c r="G1184" s="12"/>
      <c r="H1184" s="12"/>
      <c r="I1184" s="12"/>
      <c r="J1184" s="12"/>
      <c r="K1184" s="12"/>
      <c r="L1184" s="12"/>
      <c r="M1184" s="12"/>
      <c r="N1184" s="12"/>
      <c r="O1184" s="12"/>
      <c r="P1184" s="1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c r="AR1184" s="12"/>
      <c r="AS1184" s="12"/>
    </row>
    <row r="1185" spans="1:45" x14ac:dyDescent="0.2">
      <c r="A1185" s="12"/>
      <c r="B1185" s="12"/>
      <c r="C1185" s="12"/>
      <c r="D1185" s="12"/>
      <c r="E1185" s="12"/>
      <c r="F1185" s="12"/>
      <c r="G1185" s="12"/>
      <c r="H1185" s="12"/>
      <c r="I1185" s="12"/>
      <c r="J1185" s="12"/>
      <c r="K1185" s="12"/>
      <c r="L1185" s="12"/>
      <c r="M1185" s="12"/>
      <c r="N1185" s="12"/>
      <c r="O1185" s="12"/>
      <c r="P1185" s="1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c r="AR1185" s="12"/>
      <c r="AS1185" s="12"/>
    </row>
    <row r="1186" spans="1:45" x14ac:dyDescent="0.2">
      <c r="A1186" s="12"/>
      <c r="B1186" s="12"/>
      <c r="C1186" s="12"/>
      <c r="D1186" s="12"/>
      <c r="E1186" s="12"/>
      <c r="F1186" s="12"/>
      <c r="G1186" s="12"/>
      <c r="H1186" s="12"/>
      <c r="I1186" s="12"/>
      <c r="J1186" s="12"/>
      <c r="K1186" s="12"/>
      <c r="L1186" s="12"/>
      <c r="M1186" s="12"/>
      <c r="N1186" s="12"/>
      <c r="O1186" s="12"/>
      <c r="P1186" s="1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c r="AR1186" s="12"/>
      <c r="AS1186" s="12"/>
    </row>
    <row r="1187" spans="1:45" x14ac:dyDescent="0.2">
      <c r="A1187" s="12"/>
      <c r="B1187" s="12"/>
      <c r="C1187" s="12"/>
      <c r="D1187" s="12"/>
      <c r="E1187" s="12"/>
      <c r="F1187" s="12"/>
      <c r="G1187" s="12"/>
      <c r="H1187" s="12"/>
      <c r="I1187" s="12"/>
      <c r="J1187" s="12"/>
      <c r="K1187" s="12"/>
      <c r="L1187" s="12"/>
      <c r="M1187" s="12"/>
      <c r="N1187" s="12"/>
      <c r="O1187" s="12"/>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row>
    <row r="1188" spans="1:45" x14ac:dyDescent="0.2">
      <c r="A1188" s="12"/>
      <c r="B1188" s="12"/>
      <c r="C1188" s="12"/>
      <c r="D1188" s="12"/>
      <c r="E1188" s="12"/>
      <c r="F1188" s="12"/>
      <c r="G1188" s="12"/>
      <c r="H1188" s="12"/>
      <c r="I1188" s="12"/>
      <c r="J1188" s="12"/>
      <c r="K1188" s="12"/>
      <c r="L1188" s="12"/>
      <c r="M1188" s="12"/>
      <c r="N1188" s="12"/>
      <c r="O1188" s="12"/>
      <c r="P1188" s="1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c r="AR1188" s="12"/>
      <c r="AS1188" s="12"/>
    </row>
    <row r="1189" spans="1:45" x14ac:dyDescent="0.2">
      <c r="A1189" s="12"/>
      <c r="B1189" s="12"/>
      <c r="C1189" s="12"/>
      <c r="D1189" s="12"/>
      <c r="E1189" s="12"/>
      <c r="F1189" s="12"/>
      <c r="G1189" s="12"/>
      <c r="H1189" s="12"/>
      <c r="I1189" s="12"/>
      <c r="J1189" s="12"/>
      <c r="K1189" s="12"/>
      <c r="L1189" s="12"/>
      <c r="M1189" s="12"/>
      <c r="N1189" s="12"/>
      <c r="O1189" s="12"/>
      <c r="P1189" s="1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c r="AR1189" s="12"/>
      <c r="AS1189" s="12"/>
    </row>
    <row r="1190" spans="1:45" x14ac:dyDescent="0.2">
      <c r="A1190" s="12"/>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row>
    <row r="1191" spans="1:45" x14ac:dyDescent="0.2">
      <c r="A1191" s="12"/>
      <c r="B1191" s="12"/>
      <c r="C1191" s="12"/>
      <c r="D1191" s="12"/>
      <c r="E1191" s="12"/>
      <c r="F1191" s="12"/>
      <c r="G1191" s="12"/>
      <c r="H1191" s="12"/>
      <c r="I1191" s="12"/>
      <c r="J1191" s="12"/>
      <c r="K1191" s="12"/>
      <c r="L1191" s="12"/>
      <c r="M1191" s="12"/>
      <c r="N1191" s="12"/>
      <c r="O1191" s="12"/>
      <c r="P1191" s="1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c r="AR1191" s="12"/>
      <c r="AS1191" s="12"/>
    </row>
    <row r="1192" spans="1:45" x14ac:dyDescent="0.2">
      <c r="A1192" s="12"/>
      <c r="B1192" s="12"/>
      <c r="C1192" s="12"/>
      <c r="D1192" s="12"/>
      <c r="E1192" s="12"/>
      <c r="F1192" s="12"/>
      <c r="G1192" s="12"/>
      <c r="H1192" s="12"/>
      <c r="I1192" s="12"/>
      <c r="J1192" s="12"/>
      <c r="K1192" s="12"/>
      <c r="L1192" s="12"/>
      <c r="M1192" s="12"/>
      <c r="N1192" s="12"/>
      <c r="O1192" s="12"/>
      <c r="P1192" s="1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c r="AR1192" s="12"/>
      <c r="AS1192" s="12"/>
    </row>
    <row r="1193" spans="1:45" x14ac:dyDescent="0.2">
      <c r="A1193" s="12"/>
      <c r="B1193" s="12"/>
      <c r="C1193" s="12"/>
      <c r="D1193" s="12"/>
      <c r="E1193" s="12"/>
      <c r="F1193" s="12"/>
      <c r="G1193" s="12"/>
      <c r="H1193" s="12"/>
      <c r="I1193" s="12"/>
      <c r="J1193" s="12"/>
      <c r="K1193" s="12"/>
      <c r="L1193" s="12"/>
      <c r="M1193" s="12"/>
      <c r="N1193" s="12"/>
      <c r="O1193" s="12"/>
      <c r="P1193" s="1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c r="AR1193" s="12"/>
      <c r="AS1193" s="12"/>
    </row>
    <row r="1194" spans="1:45" x14ac:dyDescent="0.2">
      <c r="A1194" s="12"/>
      <c r="B1194" s="12"/>
      <c r="C1194" s="12"/>
      <c r="D1194" s="12"/>
      <c r="E1194" s="12"/>
      <c r="F1194" s="12"/>
      <c r="G1194" s="12"/>
      <c r="H1194" s="12"/>
      <c r="I1194" s="12"/>
      <c r="J1194" s="12"/>
      <c r="K1194" s="12"/>
      <c r="L1194" s="12"/>
      <c r="M1194" s="12"/>
      <c r="N1194" s="12"/>
      <c r="O1194" s="12"/>
      <c r="P1194" s="1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c r="AR1194" s="12"/>
      <c r="AS1194" s="12"/>
    </row>
    <row r="1195" spans="1:45" x14ac:dyDescent="0.2">
      <c r="A1195" s="12"/>
      <c r="B1195" s="12"/>
      <c r="C1195" s="12"/>
      <c r="D1195" s="12"/>
      <c r="E1195" s="12"/>
      <c r="F1195" s="12"/>
      <c r="G1195" s="12"/>
      <c r="H1195" s="12"/>
      <c r="I1195" s="12"/>
      <c r="J1195" s="12"/>
      <c r="K1195" s="12"/>
      <c r="L1195" s="12"/>
      <c r="M1195" s="12"/>
      <c r="N1195" s="12"/>
      <c r="O1195" s="12"/>
      <c r="P1195" s="1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c r="AR1195" s="12"/>
      <c r="AS1195" s="12"/>
    </row>
    <row r="1196" spans="1:45" x14ac:dyDescent="0.2">
      <c r="A1196" s="12"/>
      <c r="B1196" s="12"/>
      <c r="C1196" s="12"/>
      <c r="D1196" s="12"/>
      <c r="E1196" s="12"/>
      <c r="F1196" s="12"/>
      <c r="G1196" s="12"/>
      <c r="H1196" s="12"/>
      <c r="I1196" s="12"/>
      <c r="J1196" s="12"/>
      <c r="K1196" s="12"/>
      <c r="L1196" s="12"/>
      <c r="M1196" s="12"/>
      <c r="N1196" s="12"/>
      <c r="O1196" s="12"/>
      <c r="P1196" s="1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c r="AR1196" s="12"/>
      <c r="AS1196" s="12"/>
    </row>
    <row r="1197" spans="1:45" x14ac:dyDescent="0.2">
      <c r="A1197" s="12"/>
      <c r="B1197" s="12"/>
      <c r="C1197" s="12"/>
      <c r="D1197" s="12"/>
      <c r="E1197" s="12"/>
      <c r="F1197" s="12"/>
      <c r="G1197" s="12"/>
      <c r="H1197" s="12"/>
      <c r="I1197" s="12"/>
      <c r="J1197" s="12"/>
      <c r="K1197" s="12"/>
      <c r="L1197" s="12"/>
      <c r="M1197" s="12"/>
      <c r="N1197" s="12"/>
      <c r="O1197" s="12"/>
      <c r="P1197" s="1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c r="AR1197" s="12"/>
      <c r="AS1197" s="12"/>
    </row>
    <row r="1198" spans="1:45" x14ac:dyDescent="0.2">
      <c r="A1198" s="12"/>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row>
    <row r="1199" spans="1:45" x14ac:dyDescent="0.2">
      <c r="A1199" s="12"/>
      <c r="B1199" s="12"/>
      <c r="C1199" s="12"/>
      <c r="D1199" s="12"/>
      <c r="E1199" s="12"/>
      <c r="F1199" s="12"/>
      <c r="G1199" s="12"/>
      <c r="H1199" s="12"/>
      <c r="I1199" s="12"/>
      <c r="J1199" s="12"/>
      <c r="K1199" s="12"/>
      <c r="L1199" s="12"/>
      <c r="M1199" s="12"/>
      <c r="N1199" s="12"/>
      <c r="O1199" s="12"/>
      <c r="P1199" s="1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c r="AR1199" s="12"/>
      <c r="AS1199" s="12"/>
    </row>
    <row r="1200" spans="1:45" x14ac:dyDescent="0.2">
      <c r="A1200" s="12"/>
      <c r="B1200" s="12"/>
      <c r="C1200" s="12"/>
      <c r="D1200" s="12"/>
      <c r="E1200" s="12"/>
      <c r="F1200" s="12"/>
      <c r="G1200" s="12"/>
      <c r="H1200" s="12"/>
      <c r="I1200" s="12"/>
      <c r="J1200" s="12"/>
      <c r="K1200" s="12"/>
      <c r="L1200" s="12"/>
      <c r="M1200" s="12"/>
      <c r="N1200" s="12"/>
      <c r="O1200" s="12"/>
      <c r="P1200" s="1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c r="AR1200" s="12"/>
      <c r="AS1200" s="12"/>
    </row>
    <row r="1201" spans="1:45" x14ac:dyDescent="0.2">
      <c r="A1201" s="12"/>
      <c r="B1201" s="12"/>
      <c r="C1201" s="12"/>
      <c r="D1201" s="12"/>
      <c r="E1201" s="12"/>
      <c r="F1201" s="12"/>
      <c r="G1201" s="12"/>
      <c r="H1201" s="12"/>
      <c r="I1201" s="12"/>
      <c r="J1201" s="12"/>
      <c r="K1201" s="12"/>
      <c r="L1201" s="12"/>
      <c r="M1201" s="12"/>
      <c r="N1201" s="12"/>
      <c r="O1201" s="12"/>
      <c r="P1201" s="1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c r="AR1201" s="12"/>
      <c r="AS1201" s="12"/>
    </row>
    <row r="1202" spans="1:45" x14ac:dyDescent="0.2">
      <c r="A1202" s="12"/>
      <c r="B1202" s="12"/>
      <c r="C1202" s="12"/>
      <c r="D1202" s="12"/>
      <c r="E1202" s="12"/>
      <c r="F1202" s="12"/>
      <c r="G1202" s="12"/>
      <c r="H1202" s="12"/>
      <c r="I1202" s="12"/>
      <c r="J1202" s="12"/>
      <c r="K1202" s="12"/>
      <c r="L1202" s="12"/>
      <c r="M1202" s="12"/>
      <c r="N1202" s="12"/>
      <c r="O1202" s="12"/>
      <c r="P1202" s="1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c r="AR1202" s="12"/>
      <c r="AS1202" s="12"/>
    </row>
    <row r="1203" spans="1:45" x14ac:dyDescent="0.2">
      <c r="A1203" s="12"/>
      <c r="B1203" s="12"/>
      <c r="C1203" s="12"/>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c r="AR1203" s="12"/>
      <c r="AS1203" s="12"/>
    </row>
    <row r="1204" spans="1:45" x14ac:dyDescent="0.2">
      <c r="A1204" s="12"/>
      <c r="B1204" s="12"/>
      <c r="C1204" s="12"/>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c r="AR1204" s="12"/>
      <c r="AS1204" s="12"/>
    </row>
    <row r="1205" spans="1:45" x14ac:dyDescent="0.2">
      <c r="A1205" s="12"/>
      <c r="B1205" s="12"/>
      <c r="C1205" s="12"/>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row>
    <row r="1206" spans="1:45" x14ac:dyDescent="0.2">
      <c r="A1206" s="12"/>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row>
    <row r="1207" spans="1:45" x14ac:dyDescent="0.2">
      <c r="A1207" s="12"/>
      <c r="B1207" s="12"/>
      <c r="C1207" s="12"/>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c r="AR1207" s="12"/>
      <c r="AS1207" s="12"/>
    </row>
    <row r="1208" spans="1:45" x14ac:dyDescent="0.2">
      <c r="A1208" s="12"/>
      <c r="B1208" s="12"/>
      <c r="C1208" s="12"/>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c r="AR1208" s="12"/>
      <c r="AS1208" s="12"/>
    </row>
    <row r="1209" spans="1:45" x14ac:dyDescent="0.2">
      <c r="A1209" s="12"/>
      <c r="B1209" s="12"/>
      <c r="C1209" s="12"/>
      <c r="D1209" s="12"/>
      <c r="E1209" s="12"/>
      <c r="F1209" s="12"/>
      <c r="G1209" s="12"/>
      <c r="H1209" s="12"/>
      <c r="I1209" s="12"/>
      <c r="J1209" s="12"/>
      <c r="K1209" s="12"/>
      <c r="L1209" s="12"/>
      <c r="M1209" s="12"/>
      <c r="N1209" s="12"/>
      <c r="O1209" s="12"/>
      <c r="P1209" s="1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c r="AR1209" s="12"/>
      <c r="AS1209" s="12"/>
    </row>
    <row r="1210" spans="1:45" x14ac:dyDescent="0.2">
      <c r="A1210" s="12"/>
      <c r="B1210" s="12"/>
      <c r="C1210" s="12"/>
      <c r="D1210" s="12"/>
      <c r="E1210" s="12"/>
      <c r="F1210" s="12"/>
      <c r="G1210" s="12"/>
      <c r="H1210" s="12"/>
      <c r="I1210" s="12"/>
      <c r="J1210" s="12"/>
      <c r="K1210" s="12"/>
      <c r="L1210" s="12"/>
      <c r="M1210" s="12"/>
      <c r="N1210" s="12"/>
      <c r="O1210" s="12"/>
      <c r="P1210" s="1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c r="AR1210" s="12"/>
      <c r="AS1210" s="12"/>
    </row>
    <row r="1211" spans="1:45" x14ac:dyDescent="0.2">
      <c r="A1211" s="12"/>
      <c r="B1211" s="12"/>
      <c r="C1211" s="12"/>
      <c r="D1211" s="12"/>
      <c r="E1211" s="12"/>
      <c r="F1211" s="12"/>
      <c r="G1211" s="12"/>
      <c r="H1211" s="12"/>
      <c r="I1211" s="12"/>
      <c r="J1211" s="12"/>
      <c r="K1211" s="12"/>
      <c r="L1211" s="12"/>
      <c r="M1211" s="12"/>
      <c r="N1211" s="12"/>
      <c r="O1211" s="12"/>
      <c r="P1211" s="1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c r="AR1211" s="12"/>
      <c r="AS1211" s="12"/>
    </row>
    <row r="1212" spans="1:45" x14ac:dyDescent="0.2">
      <c r="A1212" s="12"/>
      <c r="B1212" s="12"/>
      <c r="C1212" s="12"/>
      <c r="D1212" s="12"/>
      <c r="E1212" s="12"/>
      <c r="F1212" s="12"/>
      <c r="G1212" s="12"/>
      <c r="H1212" s="12"/>
      <c r="I1212" s="12"/>
      <c r="J1212" s="12"/>
      <c r="K1212" s="12"/>
      <c r="L1212" s="12"/>
      <c r="M1212" s="12"/>
      <c r="N1212" s="12"/>
      <c r="O1212" s="12"/>
      <c r="P1212" s="1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c r="AR1212" s="12"/>
      <c r="AS1212" s="12"/>
    </row>
    <row r="1213" spans="1:45" x14ac:dyDescent="0.2">
      <c r="A1213" s="12"/>
      <c r="B1213" s="12"/>
      <c r="C1213" s="12"/>
      <c r="D1213" s="12"/>
      <c r="E1213" s="12"/>
      <c r="F1213" s="12"/>
      <c r="G1213" s="12"/>
      <c r="H1213" s="12"/>
      <c r="I1213" s="12"/>
      <c r="J1213" s="12"/>
      <c r="K1213" s="12"/>
      <c r="L1213" s="12"/>
      <c r="M1213" s="12"/>
      <c r="N1213" s="12"/>
      <c r="O1213" s="12"/>
      <c r="P1213" s="1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c r="AR1213" s="12"/>
      <c r="AS1213" s="12"/>
    </row>
    <row r="1214" spans="1:45" x14ac:dyDescent="0.2">
      <c r="A1214" s="12"/>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row>
    <row r="1215" spans="1:45" x14ac:dyDescent="0.2">
      <c r="A1215" s="12"/>
      <c r="B1215" s="12"/>
      <c r="C1215" s="12"/>
      <c r="D1215" s="12"/>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c r="AR1215" s="12"/>
      <c r="AS1215" s="12"/>
    </row>
    <row r="1216" spans="1:45" x14ac:dyDescent="0.2">
      <c r="A1216" s="12"/>
      <c r="B1216" s="12"/>
      <c r="C1216" s="12"/>
      <c r="D1216" s="12"/>
      <c r="E1216" s="12"/>
      <c r="F1216" s="12"/>
      <c r="G1216" s="12"/>
      <c r="H1216" s="12"/>
      <c r="I1216" s="12"/>
      <c r="J1216" s="12"/>
      <c r="K1216" s="12"/>
      <c r="L1216" s="12"/>
      <c r="M1216" s="12"/>
      <c r="N1216" s="12"/>
      <c r="O1216" s="12"/>
      <c r="P1216" s="1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c r="AR1216" s="12"/>
      <c r="AS1216" s="12"/>
    </row>
    <row r="1217" spans="1:45" x14ac:dyDescent="0.2">
      <c r="A1217" s="12"/>
      <c r="B1217" s="12"/>
      <c r="C1217" s="12"/>
      <c r="D1217" s="12"/>
      <c r="E1217" s="12"/>
      <c r="F1217" s="12"/>
      <c r="G1217" s="12"/>
      <c r="H1217" s="12"/>
      <c r="I1217" s="12"/>
      <c r="J1217" s="12"/>
      <c r="K1217" s="12"/>
      <c r="L1217" s="12"/>
      <c r="M1217" s="12"/>
      <c r="N1217" s="12"/>
      <c r="O1217" s="12"/>
      <c r="P1217" s="1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c r="AR1217" s="12"/>
      <c r="AS1217" s="12"/>
    </row>
    <row r="1218" spans="1:45" x14ac:dyDescent="0.2">
      <c r="A1218" s="12"/>
      <c r="B1218" s="12"/>
      <c r="C1218" s="12"/>
      <c r="D1218" s="12"/>
      <c r="E1218" s="12"/>
      <c r="F1218" s="12"/>
      <c r="G1218" s="12"/>
      <c r="H1218" s="12"/>
      <c r="I1218" s="12"/>
      <c r="J1218" s="12"/>
      <c r="K1218" s="12"/>
      <c r="L1218" s="12"/>
      <c r="M1218" s="12"/>
      <c r="N1218" s="12"/>
      <c r="O1218" s="12"/>
      <c r="P1218" s="1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c r="AR1218" s="12"/>
      <c r="AS1218" s="12"/>
    </row>
    <row r="1219" spans="1:45" x14ac:dyDescent="0.2">
      <c r="A1219" s="12"/>
      <c r="B1219" s="12"/>
      <c r="C1219" s="12"/>
      <c r="D1219" s="12"/>
      <c r="E1219" s="12"/>
      <c r="F1219" s="12"/>
      <c r="G1219" s="12"/>
      <c r="H1219" s="12"/>
      <c r="I1219" s="12"/>
      <c r="J1219" s="12"/>
      <c r="K1219" s="12"/>
      <c r="L1219" s="12"/>
      <c r="M1219" s="12"/>
      <c r="N1219" s="12"/>
      <c r="O1219" s="12"/>
      <c r="P1219" s="1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c r="AR1219" s="12"/>
      <c r="AS1219" s="12"/>
    </row>
    <row r="1220" spans="1:45" x14ac:dyDescent="0.2">
      <c r="A1220" s="12"/>
      <c r="B1220" s="12"/>
      <c r="C1220" s="12"/>
      <c r="D1220" s="12"/>
      <c r="E1220" s="12"/>
      <c r="F1220" s="12"/>
      <c r="G1220" s="12"/>
      <c r="H1220" s="12"/>
      <c r="I1220" s="12"/>
      <c r="J1220" s="12"/>
      <c r="K1220" s="12"/>
      <c r="L1220" s="12"/>
      <c r="M1220" s="12"/>
      <c r="N1220" s="12"/>
      <c r="O1220" s="12"/>
      <c r="P1220" s="1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c r="AR1220" s="12"/>
      <c r="AS1220" s="12"/>
    </row>
    <row r="1221" spans="1:45" x14ac:dyDescent="0.2">
      <c r="A1221" s="12"/>
      <c r="B1221" s="12"/>
      <c r="C1221" s="12"/>
      <c r="D1221" s="12"/>
      <c r="E1221" s="12"/>
      <c r="F1221" s="12"/>
      <c r="G1221" s="12"/>
      <c r="H1221" s="12"/>
      <c r="I1221" s="12"/>
      <c r="J1221" s="12"/>
      <c r="K1221" s="12"/>
      <c r="L1221" s="12"/>
      <c r="M1221" s="12"/>
      <c r="N1221" s="12"/>
      <c r="O1221" s="12"/>
      <c r="P1221" s="1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c r="AR1221" s="12"/>
      <c r="AS1221" s="12"/>
    </row>
    <row r="1222" spans="1:45" x14ac:dyDescent="0.2">
      <c r="A1222" s="12"/>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row>
    <row r="1223" spans="1:45" x14ac:dyDescent="0.2">
      <c r="A1223" s="12"/>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c r="AR1223" s="12"/>
      <c r="AS1223" s="12"/>
    </row>
    <row r="1224" spans="1:45" x14ac:dyDescent="0.2">
      <c r="A1224" s="12"/>
      <c r="B1224" s="12"/>
      <c r="C1224" s="12"/>
      <c r="D1224" s="12"/>
      <c r="E1224" s="12"/>
      <c r="F1224" s="12"/>
      <c r="G1224" s="12"/>
      <c r="H1224" s="12"/>
      <c r="I1224" s="12"/>
      <c r="J1224" s="12"/>
      <c r="K1224" s="12"/>
      <c r="L1224" s="12"/>
      <c r="M1224" s="12"/>
      <c r="N1224" s="12"/>
      <c r="O1224" s="12"/>
      <c r="P1224" s="1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c r="AR1224" s="12"/>
      <c r="AS1224" s="12"/>
    </row>
    <row r="1225" spans="1:45" x14ac:dyDescent="0.2">
      <c r="A1225" s="12"/>
      <c r="B1225" s="12"/>
      <c r="C1225" s="12"/>
      <c r="D1225" s="12"/>
      <c r="E1225" s="12"/>
      <c r="F1225" s="12"/>
      <c r="G1225" s="12"/>
      <c r="H1225" s="12"/>
      <c r="I1225" s="12"/>
      <c r="J1225" s="12"/>
      <c r="K1225" s="12"/>
      <c r="L1225" s="12"/>
      <c r="M1225" s="12"/>
      <c r="N1225" s="12"/>
      <c r="O1225" s="12"/>
      <c r="P1225" s="1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c r="AR1225" s="12"/>
      <c r="AS1225" s="12"/>
    </row>
    <row r="1226" spans="1:45" x14ac:dyDescent="0.2">
      <c r="A1226" s="12"/>
      <c r="B1226" s="12"/>
      <c r="C1226" s="12"/>
      <c r="D1226" s="12"/>
      <c r="E1226" s="12"/>
      <c r="F1226" s="12"/>
      <c r="G1226" s="12"/>
      <c r="H1226" s="12"/>
      <c r="I1226" s="12"/>
      <c r="J1226" s="12"/>
      <c r="K1226" s="12"/>
      <c r="L1226" s="12"/>
      <c r="M1226" s="12"/>
      <c r="N1226" s="12"/>
      <c r="O1226" s="12"/>
      <c r="P1226" s="1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c r="AR1226" s="12"/>
      <c r="AS1226" s="12"/>
    </row>
    <row r="1227" spans="1:45" x14ac:dyDescent="0.2">
      <c r="A1227" s="12"/>
      <c r="B1227" s="12"/>
      <c r="C1227" s="12"/>
      <c r="D1227" s="12"/>
      <c r="E1227" s="12"/>
      <c r="F1227" s="12"/>
      <c r="G1227" s="12"/>
      <c r="H1227" s="12"/>
      <c r="I1227" s="12"/>
      <c r="J1227" s="12"/>
      <c r="K1227" s="12"/>
      <c r="L1227" s="12"/>
      <c r="M1227" s="12"/>
      <c r="N1227" s="12"/>
      <c r="O1227" s="12"/>
      <c r="P1227" s="1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c r="AR1227" s="12"/>
      <c r="AS1227" s="12"/>
    </row>
    <row r="1228" spans="1:45" x14ac:dyDescent="0.2">
      <c r="A1228" s="12"/>
      <c r="B1228" s="12"/>
      <c r="C1228" s="12"/>
      <c r="D1228" s="12"/>
      <c r="E1228" s="12"/>
      <c r="F1228" s="12"/>
      <c r="G1228" s="12"/>
      <c r="H1228" s="12"/>
      <c r="I1228" s="12"/>
      <c r="J1228" s="12"/>
      <c r="K1228" s="12"/>
      <c r="L1228" s="12"/>
      <c r="M1228" s="12"/>
      <c r="N1228" s="12"/>
      <c r="O1228" s="12"/>
      <c r="P1228" s="1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c r="AR1228" s="12"/>
      <c r="AS1228" s="12"/>
    </row>
    <row r="1229" spans="1:45" x14ac:dyDescent="0.2">
      <c r="A1229" s="12"/>
      <c r="B1229" s="12"/>
      <c r="C1229" s="12"/>
      <c r="D1229" s="12"/>
      <c r="E1229" s="12"/>
      <c r="F1229" s="12"/>
      <c r="G1229" s="12"/>
      <c r="H1229" s="12"/>
      <c r="I1229" s="12"/>
      <c r="J1229" s="12"/>
      <c r="K1229" s="12"/>
      <c r="L1229" s="12"/>
      <c r="M1229" s="12"/>
      <c r="N1229" s="12"/>
      <c r="O1229" s="12"/>
      <c r="P1229" s="1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c r="AR1229" s="12"/>
      <c r="AS1229" s="12"/>
    </row>
    <row r="1230" spans="1:45" x14ac:dyDescent="0.2">
      <c r="A1230" s="12"/>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row>
    <row r="1231" spans="1:45" x14ac:dyDescent="0.2">
      <c r="A1231" s="12"/>
      <c r="B1231" s="12"/>
      <c r="C1231" s="12"/>
      <c r="D1231" s="12"/>
      <c r="E1231" s="12"/>
      <c r="F1231" s="12"/>
      <c r="G1231" s="12"/>
      <c r="H1231" s="12"/>
      <c r="I1231" s="12"/>
      <c r="J1231" s="12"/>
      <c r="K1231" s="12"/>
      <c r="L1231" s="12"/>
      <c r="M1231" s="12"/>
      <c r="N1231" s="12"/>
      <c r="O1231" s="12"/>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row>
    <row r="1232" spans="1:45" x14ac:dyDescent="0.2">
      <c r="A1232" s="12"/>
      <c r="B1232" s="12"/>
      <c r="C1232" s="12"/>
      <c r="D1232" s="12"/>
      <c r="E1232" s="12"/>
      <c r="F1232" s="12"/>
      <c r="G1232" s="12"/>
      <c r="H1232" s="12"/>
      <c r="I1232" s="12"/>
      <c r="J1232" s="12"/>
      <c r="K1232" s="1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row>
    <row r="1233" spans="1:45" x14ac:dyDescent="0.2">
      <c r="A1233" s="12"/>
      <c r="B1233" s="12"/>
      <c r="C1233" s="12"/>
      <c r="D1233" s="12"/>
      <c r="E1233" s="12"/>
      <c r="F1233" s="12"/>
      <c r="G1233" s="12"/>
      <c r="H1233" s="12"/>
      <c r="I1233" s="12"/>
      <c r="J1233" s="12"/>
      <c r="K1233" s="1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row>
    <row r="1234" spans="1:45" x14ac:dyDescent="0.2">
      <c r="A1234" s="12"/>
      <c r="B1234" s="12"/>
      <c r="C1234" s="12"/>
      <c r="D1234" s="12"/>
      <c r="E1234" s="12"/>
      <c r="F1234" s="12"/>
      <c r="G1234" s="12"/>
      <c r="H1234" s="12"/>
      <c r="I1234" s="12"/>
      <c r="J1234" s="12"/>
      <c r="K1234" s="12"/>
      <c r="L1234" s="12"/>
      <c r="M1234" s="12"/>
      <c r="N1234" s="12"/>
      <c r="O1234" s="12"/>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row>
    <row r="1235" spans="1:45" x14ac:dyDescent="0.2">
      <c r="A1235" s="12"/>
      <c r="B1235" s="12"/>
      <c r="C1235" s="12"/>
      <c r="D1235" s="12"/>
      <c r="E1235" s="12"/>
      <c r="F1235" s="12"/>
      <c r="G1235" s="12"/>
      <c r="H1235" s="12"/>
      <c r="I1235" s="12"/>
      <c r="J1235" s="12"/>
      <c r="K1235" s="12"/>
      <c r="L1235" s="12"/>
      <c r="M1235" s="12"/>
      <c r="N1235" s="12"/>
      <c r="O1235" s="12"/>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row>
    <row r="1236" spans="1:45" x14ac:dyDescent="0.2">
      <c r="A1236" s="12"/>
      <c r="B1236" s="12"/>
      <c r="C1236" s="12"/>
      <c r="D1236" s="12"/>
      <c r="E1236" s="12"/>
      <c r="F1236" s="12"/>
      <c r="G1236" s="12"/>
      <c r="H1236" s="12"/>
      <c r="I1236" s="12"/>
      <c r="J1236" s="12"/>
      <c r="K1236" s="12"/>
      <c r="L1236" s="12"/>
      <c r="M1236" s="12"/>
      <c r="N1236" s="12"/>
      <c r="O1236" s="12"/>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row>
    <row r="1237" spans="1:45" x14ac:dyDescent="0.2">
      <c r="A1237" s="12"/>
      <c r="B1237" s="12"/>
      <c r="C1237" s="12"/>
      <c r="D1237" s="12"/>
      <c r="E1237" s="12"/>
      <c r="F1237" s="12"/>
      <c r="G1237" s="12"/>
      <c r="H1237" s="12"/>
      <c r="I1237" s="12"/>
      <c r="J1237" s="12"/>
      <c r="K1237" s="12"/>
      <c r="L1237" s="12"/>
      <c r="M1237" s="12"/>
      <c r="N1237" s="12"/>
      <c r="O1237" s="12"/>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row>
    <row r="1238" spans="1:45" x14ac:dyDescent="0.2">
      <c r="A1238" s="12"/>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row>
    <row r="1239" spans="1:45" x14ac:dyDescent="0.2">
      <c r="A1239" s="12"/>
      <c r="B1239" s="12"/>
      <c r="C1239" s="12"/>
      <c r="D1239" s="12"/>
      <c r="E1239" s="12"/>
      <c r="F1239" s="12"/>
      <c r="G1239" s="12"/>
      <c r="H1239" s="12"/>
      <c r="I1239" s="12"/>
      <c r="J1239" s="12"/>
      <c r="K1239" s="12"/>
      <c r="L1239" s="12"/>
      <c r="M1239" s="12"/>
      <c r="N1239" s="12"/>
      <c r="O1239" s="12"/>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row>
    <row r="1240" spans="1:45" x14ac:dyDescent="0.2">
      <c r="A1240" s="12"/>
      <c r="B1240" s="12"/>
      <c r="C1240" s="12"/>
      <c r="D1240" s="12"/>
      <c r="E1240" s="12"/>
      <c r="F1240" s="12"/>
      <c r="G1240" s="12"/>
      <c r="H1240" s="12"/>
      <c r="I1240" s="12"/>
      <c r="J1240" s="12"/>
      <c r="K1240" s="12"/>
      <c r="L1240" s="12"/>
      <c r="M1240" s="12"/>
      <c r="N1240" s="12"/>
      <c r="O1240" s="12"/>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row>
    <row r="1241" spans="1:45" x14ac:dyDescent="0.2">
      <c r="A1241" s="12"/>
      <c r="B1241" s="12"/>
      <c r="C1241" s="12"/>
      <c r="D1241" s="12"/>
      <c r="E1241" s="12"/>
      <c r="F1241" s="12"/>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row>
    <row r="1242" spans="1:45" x14ac:dyDescent="0.2">
      <c r="A1242" s="12"/>
      <c r="B1242" s="12"/>
      <c r="C1242" s="12"/>
      <c r="D1242" s="12"/>
      <c r="E1242" s="12"/>
      <c r="F1242" s="12"/>
      <c r="G1242" s="12"/>
      <c r="H1242" s="12"/>
      <c r="I1242" s="12"/>
      <c r="J1242" s="12"/>
      <c r="K1242" s="12"/>
      <c r="L1242" s="12"/>
      <c r="M1242" s="12"/>
      <c r="N1242" s="12"/>
      <c r="O1242" s="12"/>
      <c r="P1242" s="1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c r="AR1242" s="12"/>
      <c r="AS1242" s="12"/>
    </row>
    <row r="1243" spans="1:45" x14ac:dyDescent="0.2">
      <c r="A1243" s="12"/>
      <c r="B1243" s="12"/>
      <c r="C1243" s="12"/>
      <c r="D1243" s="12"/>
      <c r="E1243" s="12"/>
      <c r="F1243" s="12"/>
      <c r="G1243" s="12"/>
      <c r="H1243" s="12"/>
      <c r="I1243" s="12"/>
      <c r="J1243" s="12"/>
      <c r="K1243" s="12"/>
      <c r="L1243" s="12"/>
      <c r="M1243" s="12"/>
      <c r="N1243" s="12"/>
      <c r="O1243" s="12"/>
      <c r="P1243" s="1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c r="AR1243" s="12"/>
      <c r="AS1243" s="12"/>
    </row>
    <row r="1244" spans="1:45" x14ac:dyDescent="0.2">
      <c r="A1244" s="12"/>
      <c r="B1244" s="12"/>
      <c r="C1244" s="12"/>
      <c r="D1244" s="12"/>
      <c r="E1244" s="12"/>
      <c r="F1244" s="12"/>
      <c r="G1244" s="12"/>
      <c r="H1244" s="12"/>
      <c r="I1244" s="12"/>
      <c r="J1244" s="12"/>
      <c r="K1244" s="12"/>
      <c r="L1244" s="12"/>
      <c r="M1244" s="12"/>
      <c r="N1244" s="12"/>
      <c r="O1244" s="12"/>
      <c r="P1244" s="1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row>
    <row r="1245" spans="1:45" x14ac:dyDescent="0.2">
      <c r="A1245" s="12"/>
      <c r="B1245" s="12"/>
      <c r="C1245" s="12"/>
      <c r="D1245" s="12"/>
      <c r="E1245" s="12"/>
      <c r="F1245" s="12"/>
      <c r="G1245" s="12"/>
      <c r="H1245" s="12"/>
      <c r="I1245" s="12"/>
      <c r="J1245" s="12"/>
      <c r="K1245" s="12"/>
      <c r="L1245" s="12"/>
      <c r="M1245" s="12"/>
      <c r="N1245" s="12"/>
      <c r="O1245" s="12"/>
      <c r="P1245" s="1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c r="AR1245" s="12"/>
      <c r="AS1245" s="12"/>
    </row>
    <row r="1246" spans="1:45" x14ac:dyDescent="0.2">
      <c r="A1246" s="12"/>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row>
    <row r="1247" spans="1:45" x14ac:dyDescent="0.2">
      <c r="A1247" s="12"/>
      <c r="B1247" s="12"/>
      <c r="C1247" s="12"/>
      <c r="D1247" s="12"/>
      <c r="E1247" s="12"/>
      <c r="F1247" s="12"/>
      <c r="G1247" s="12"/>
      <c r="H1247" s="12"/>
      <c r="I1247" s="12"/>
      <c r="J1247" s="12"/>
      <c r="K1247" s="12"/>
      <c r="L1247" s="12"/>
      <c r="M1247" s="12"/>
      <c r="N1247" s="12"/>
      <c r="O1247" s="12"/>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row>
    <row r="1248" spans="1:45" x14ac:dyDescent="0.2">
      <c r="A1248" s="12"/>
      <c r="B1248" s="12"/>
      <c r="C1248" s="12"/>
      <c r="D1248" s="12"/>
      <c r="E1248" s="12"/>
      <c r="F1248" s="12"/>
      <c r="G1248" s="12"/>
      <c r="H1248" s="12"/>
      <c r="I1248" s="12"/>
      <c r="J1248" s="12"/>
      <c r="K1248" s="12"/>
      <c r="L1248" s="12"/>
      <c r="M1248" s="12"/>
      <c r="N1248" s="12"/>
      <c r="O1248" s="12"/>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row>
    <row r="1249" spans="1:45" x14ac:dyDescent="0.2">
      <c r="A1249" s="12"/>
      <c r="B1249" s="12"/>
      <c r="C1249" s="12"/>
      <c r="D1249" s="12"/>
      <c r="E1249" s="12"/>
      <c r="F1249" s="12"/>
      <c r="G1249" s="12"/>
      <c r="H1249" s="12"/>
      <c r="I1249" s="12"/>
      <c r="J1249" s="12"/>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row>
    <row r="1250" spans="1:45" x14ac:dyDescent="0.2">
      <c r="A1250" s="12"/>
      <c r="B1250" s="12"/>
      <c r="C1250" s="12"/>
      <c r="D1250" s="12"/>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row>
    <row r="1251" spans="1:45" x14ac:dyDescent="0.2">
      <c r="A1251" s="12"/>
      <c r="B1251" s="12"/>
      <c r="C1251" s="12"/>
      <c r="D1251" s="12"/>
      <c r="E1251" s="12"/>
      <c r="F1251" s="12"/>
      <c r="G1251" s="12"/>
      <c r="H1251" s="12"/>
      <c r="I1251" s="12"/>
      <c r="J1251" s="12"/>
      <c r="K1251" s="12"/>
      <c r="L1251" s="12"/>
      <c r="M1251" s="12"/>
      <c r="N1251" s="12"/>
      <c r="O1251" s="12"/>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row>
    <row r="1252" spans="1:45" x14ac:dyDescent="0.2">
      <c r="A1252" s="12"/>
      <c r="B1252" s="12"/>
      <c r="C1252" s="12"/>
      <c r="D1252" s="12"/>
      <c r="E1252" s="12"/>
      <c r="F1252" s="12"/>
      <c r="G1252" s="12"/>
      <c r="H1252" s="12"/>
      <c r="I1252" s="12"/>
      <c r="J1252" s="12"/>
      <c r="K1252" s="12"/>
      <c r="L1252" s="12"/>
      <c r="M1252" s="12"/>
      <c r="N1252" s="12"/>
      <c r="O1252" s="12"/>
      <c r="P1252" s="1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c r="AR1252" s="12"/>
      <c r="AS1252" s="12"/>
    </row>
    <row r="1253" spans="1:45" x14ac:dyDescent="0.2">
      <c r="A1253" s="12"/>
      <c r="B1253" s="12"/>
      <c r="C1253" s="12"/>
      <c r="D1253" s="12"/>
      <c r="E1253" s="12"/>
      <c r="F1253" s="12"/>
      <c r="G1253" s="12"/>
      <c r="H1253" s="12"/>
      <c r="I1253" s="12"/>
      <c r="J1253" s="12"/>
      <c r="K1253" s="12"/>
      <c r="L1253" s="12"/>
      <c r="M1253" s="12"/>
      <c r="N1253" s="12"/>
      <c r="O1253" s="12"/>
      <c r="P1253" s="1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c r="AR1253" s="12"/>
      <c r="AS1253" s="12"/>
    </row>
    <row r="1254" spans="1:45" x14ac:dyDescent="0.2">
      <c r="A1254" s="12"/>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row>
    <row r="1255" spans="1:45" x14ac:dyDescent="0.2">
      <c r="A1255" s="12"/>
      <c r="B1255" s="12"/>
      <c r="C1255" s="12"/>
      <c r="D1255" s="12"/>
      <c r="E1255" s="12"/>
      <c r="F1255" s="12"/>
      <c r="G1255" s="12"/>
      <c r="H1255" s="12"/>
      <c r="I1255" s="12"/>
      <c r="J1255" s="12"/>
      <c r="K1255" s="12"/>
      <c r="L1255" s="12"/>
      <c r="M1255" s="12"/>
      <c r="N1255" s="12"/>
      <c r="O1255" s="12"/>
      <c r="P1255" s="1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c r="AR1255" s="12"/>
      <c r="AS1255" s="12"/>
    </row>
    <row r="1256" spans="1:45" x14ac:dyDescent="0.2">
      <c r="A1256" s="12"/>
      <c r="B1256" s="12"/>
      <c r="C1256" s="12"/>
      <c r="D1256" s="12"/>
      <c r="E1256" s="12"/>
      <c r="F1256" s="12"/>
      <c r="G1256" s="12"/>
      <c r="H1256" s="12"/>
      <c r="I1256" s="12"/>
      <c r="J1256" s="12"/>
      <c r="K1256" s="12"/>
      <c r="L1256" s="12"/>
      <c r="M1256" s="12"/>
      <c r="N1256" s="12"/>
      <c r="O1256" s="12"/>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row>
    <row r="1257" spans="1:45" x14ac:dyDescent="0.2">
      <c r="A1257" s="12"/>
      <c r="B1257" s="12"/>
      <c r="C1257" s="12"/>
      <c r="D1257" s="12"/>
      <c r="E1257" s="12"/>
      <c r="F1257" s="12"/>
      <c r="G1257" s="12"/>
      <c r="H1257" s="12"/>
      <c r="I1257" s="12"/>
      <c r="J1257" s="12"/>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row>
    <row r="1258" spans="1:45" x14ac:dyDescent="0.2">
      <c r="A1258" s="12"/>
      <c r="B1258" s="12"/>
      <c r="C1258" s="12"/>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row>
    <row r="1259" spans="1:45" x14ac:dyDescent="0.2">
      <c r="A1259" s="12"/>
      <c r="B1259" s="12"/>
      <c r="C1259" s="12"/>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row>
    <row r="1260" spans="1:45" x14ac:dyDescent="0.2">
      <c r="A1260" s="12"/>
      <c r="B1260" s="12"/>
      <c r="C1260" s="12"/>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row>
    <row r="1261" spans="1:45" x14ac:dyDescent="0.2">
      <c r="A1261" s="12"/>
      <c r="B1261" s="12"/>
      <c r="C1261" s="12"/>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row>
    <row r="1262" spans="1:45" x14ac:dyDescent="0.2">
      <c r="A1262" s="12"/>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row>
    <row r="1263" spans="1:45" x14ac:dyDescent="0.2">
      <c r="A1263" s="12"/>
      <c r="B1263" s="12"/>
      <c r="C1263" s="12"/>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c r="AR1263" s="12"/>
      <c r="AS1263" s="12"/>
    </row>
    <row r="1264" spans="1:45" x14ac:dyDescent="0.2">
      <c r="A1264" s="12"/>
      <c r="B1264" s="12"/>
      <c r="C1264" s="12"/>
      <c r="D1264" s="12"/>
      <c r="E1264" s="12"/>
      <c r="F1264" s="12"/>
      <c r="G1264" s="12"/>
      <c r="H1264" s="12"/>
      <c r="I1264" s="12"/>
      <c r="J1264" s="12"/>
      <c r="K1264" s="12"/>
      <c r="L1264" s="12"/>
      <c r="M1264" s="12"/>
      <c r="N1264" s="12"/>
      <c r="O1264" s="12"/>
      <c r="P1264" s="1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c r="AR1264" s="12"/>
      <c r="AS1264" s="12"/>
    </row>
    <row r="1265" spans="1:45" x14ac:dyDescent="0.2">
      <c r="A1265" s="12"/>
      <c r="B1265" s="12"/>
      <c r="C1265" s="12"/>
      <c r="D1265" s="12"/>
      <c r="E1265" s="12"/>
      <c r="F1265" s="12"/>
      <c r="G1265" s="12"/>
      <c r="H1265" s="12"/>
      <c r="I1265" s="12"/>
      <c r="J1265" s="12"/>
      <c r="K1265" s="12"/>
      <c r="L1265" s="12"/>
      <c r="M1265" s="12"/>
      <c r="N1265" s="12"/>
      <c r="O1265" s="12"/>
      <c r="P1265" s="1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c r="AR1265" s="12"/>
      <c r="AS1265" s="12"/>
    </row>
    <row r="1266" spans="1:45" x14ac:dyDescent="0.2">
      <c r="A1266" s="12"/>
      <c r="B1266" s="12"/>
      <c r="C1266" s="12"/>
      <c r="D1266" s="12"/>
      <c r="E1266" s="12"/>
      <c r="F1266" s="12"/>
      <c r="G1266" s="12"/>
      <c r="H1266" s="12"/>
      <c r="I1266" s="12"/>
      <c r="J1266" s="12"/>
      <c r="K1266" s="12"/>
      <c r="L1266" s="12"/>
      <c r="M1266" s="12"/>
      <c r="N1266" s="12"/>
      <c r="O1266" s="12"/>
      <c r="P1266" s="1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c r="AR1266" s="12"/>
      <c r="AS1266" s="12"/>
    </row>
    <row r="1267" spans="1:45" x14ac:dyDescent="0.2">
      <c r="A1267" s="12"/>
      <c r="B1267" s="12"/>
      <c r="C1267" s="12"/>
      <c r="D1267" s="12"/>
      <c r="E1267" s="12"/>
      <c r="F1267" s="12"/>
      <c r="G1267" s="12"/>
      <c r="H1267" s="12"/>
      <c r="I1267" s="12"/>
      <c r="J1267" s="12"/>
      <c r="K1267" s="12"/>
      <c r="L1267" s="12"/>
      <c r="M1267" s="12"/>
      <c r="N1267" s="12"/>
      <c r="O1267" s="12"/>
      <c r="P1267" s="1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c r="AR1267" s="12"/>
      <c r="AS1267" s="12"/>
    </row>
    <row r="1268" spans="1:45" x14ac:dyDescent="0.2">
      <c r="A1268" s="12"/>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c r="AR1268" s="12"/>
      <c r="AS1268" s="12"/>
    </row>
    <row r="1269" spans="1:45" x14ac:dyDescent="0.2">
      <c r="A1269" s="12"/>
      <c r="B1269" s="12"/>
      <c r="C1269" s="12"/>
      <c r="D1269" s="12"/>
      <c r="E1269" s="12"/>
      <c r="F1269" s="12"/>
      <c r="G1269" s="12"/>
      <c r="H1269" s="12"/>
      <c r="I1269" s="12"/>
      <c r="J1269" s="12"/>
      <c r="K1269" s="12"/>
      <c r="L1269" s="12"/>
      <c r="M1269" s="12"/>
      <c r="N1269" s="12"/>
      <c r="O1269" s="12"/>
      <c r="P1269" s="1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c r="AR1269" s="12"/>
      <c r="AS1269" s="12"/>
    </row>
    <row r="1270" spans="1:45" x14ac:dyDescent="0.2">
      <c r="A1270" s="12"/>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row>
    <row r="1271" spans="1:45" x14ac:dyDescent="0.2">
      <c r="A1271" s="12"/>
      <c r="B1271" s="12"/>
      <c r="C1271" s="12"/>
      <c r="D1271" s="12"/>
      <c r="E1271" s="12"/>
      <c r="F1271" s="12"/>
      <c r="G1271" s="12"/>
      <c r="H1271" s="12"/>
      <c r="I1271" s="12"/>
      <c r="J1271" s="12"/>
      <c r="K1271" s="12"/>
      <c r="L1271" s="12"/>
      <c r="M1271" s="12"/>
      <c r="N1271" s="12"/>
      <c r="O1271" s="12"/>
      <c r="P1271" s="1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c r="AR1271" s="12"/>
      <c r="AS1271" s="12"/>
    </row>
    <row r="1272" spans="1:45" x14ac:dyDescent="0.2">
      <c r="A1272" s="12"/>
      <c r="B1272" s="12"/>
      <c r="C1272" s="12"/>
      <c r="D1272" s="12"/>
      <c r="E1272" s="12"/>
      <c r="F1272" s="12"/>
      <c r="G1272" s="12"/>
      <c r="H1272" s="12"/>
      <c r="I1272" s="12"/>
      <c r="J1272" s="12"/>
      <c r="K1272" s="12"/>
      <c r="L1272" s="12"/>
      <c r="M1272" s="12"/>
      <c r="N1272" s="12"/>
      <c r="O1272" s="12"/>
      <c r="P1272" s="1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c r="AR1272" s="12"/>
      <c r="AS1272" s="12"/>
    </row>
    <row r="1273" spans="1:45" x14ac:dyDescent="0.2">
      <c r="A1273" s="12"/>
      <c r="B1273" s="12"/>
      <c r="C1273" s="12"/>
      <c r="D1273" s="12"/>
      <c r="E1273" s="12"/>
      <c r="F1273" s="12"/>
      <c r="G1273" s="12"/>
      <c r="H1273" s="12"/>
      <c r="I1273" s="12"/>
      <c r="J1273" s="12"/>
      <c r="K1273" s="12"/>
      <c r="L1273" s="12"/>
      <c r="M1273" s="12"/>
      <c r="N1273" s="12"/>
      <c r="O1273" s="12"/>
      <c r="P1273" s="1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c r="AR1273" s="12"/>
      <c r="AS1273" s="12"/>
    </row>
    <row r="1274" spans="1:45" x14ac:dyDescent="0.2">
      <c r="A1274" s="12"/>
      <c r="B1274" s="12"/>
      <c r="C1274" s="12"/>
      <c r="D1274" s="12"/>
      <c r="E1274" s="12"/>
      <c r="F1274" s="12"/>
      <c r="G1274" s="12"/>
      <c r="H1274" s="12"/>
      <c r="I1274" s="12"/>
      <c r="J1274" s="12"/>
      <c r="K1274" s="12"/>
      <c r="L1274" s="12"/>
      <c r="M1274" s="12"/>
      <c r="N1274" s="12"/>
      <c r="O1274" s="12"/>
      <c r="P1274" s="1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c r="AR1274" s="12"/>
      <c r="AS1274" s="12"/>
    </row>
    <row r="1275" spans="1:45" x14ac:dyDescent="0.2">
      <c r="A1275" s="12"/>
      <c r="B1275" s="12"/>
      <c r="C1275" s="12"/>
      <c r="D1275" s="12"/>
      <c r="E1275" s="12"/>
      <c r="F1275" s="12"/>
      <c r="G1275" s="12"/>
      <c r="H1275" s="12"/>
      <c r="I1275" s="12"/>
      <c r="J1275" s="12"/>
      <c r="K1275" s="12"/>
      <c r="L1275" s="12"/>
      <c r="M1275" s="12"/>
      <c r="N1275" s="12"/>
      <c r="O1275" s="12"/>
      <c r="P1275" s="1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c r="AR1275" s="12"/>
      <c r="AS1275" s="12"/>
    </row>
    <row r="1276" spans="1:45" x14ac:dyDescent="0.2">
      <c r="A1276" s="12"/>
      <c r="B1276" s="12"/>
      <c r="C1276" s="12"/>
      <c r="D1276" s="12"/>
      <c r="E1276" s="12"/>
      <c r="F1276" s="12"/>
      <c r="G1276" s="12"/>
      <c r="H1276" s="12"/>
      <c r="I1276" s="12"/>
      <c r="J1276" s="12"/>
      <c r="K1276" s="12"/>
      <c r="L1276" s="12"/>
      <c r="M1276" s="12"/>
      <c r="N1276" s="12"/>
      <c r="O1276" s="12"/>
      <c r="P1276" s="1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c r="AR1276" s="12"/>
      <c r="AS1276" s="12"/>
    </row>
    <row r="1277" spans="1:45" x14ac:dyDescent="0.2">
      <c r="A1277" s="12"/>
      <c r="B1277" s="12"/>
      <c r="C1277" s="12"/>
      <c r="D1277" s="12"/>
      <c r="E1277" s="12"/>
      <c r="F1277" s="12"/>
      <c r="G1277" s="12"/>
      <c r="H1277" s="12"/>
      <c r="I1277" s="12"/>
      <c r="J1277" s="12"/>
      <c r="K1277" s="12"/>
      <c r="L1277" s="12"/>
      <c r="M1277" s="12"/>
      <c r="N1277" s="12"/>
      <c r="O1277" s="12"/>
      <c r="P1277" s="1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c r="AR1277" s="12"/>
      <c r="AS1277" s="12"/>
    </row>
    <row r="1278" spans="1:45" x14ac:dyDescent="0.2">
      <c r="A1278" s="12"/>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row>
    <row r="1279" spans="1:45" x14ac:dyDescent="0.2">
      <c r="A1279" s="12"/>
      <c r="B1279" s="12"/>
      <c r="C1279" s="12"/>
      <c r="D1279" s="12"/>
      <c r="E1279" s="12"/>
      <c r="F1279" s="12"/>
      <c r="G1279" s="12"/>
      <c r="H1279" s="12"/>
      <c r="I1279" s="12"/>
      <c r="J1279" s="12"/>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row>
    <row r="1280" spans="1:45" x14ac:dyDescent="0.2">
      <c r="A1280" s="12"/>
      <c r="B1280" s="12"/>
      <c r="C1280" s="12"/>
      <c r="D1280" s="12"/>
      <c r="E1280" s="12"/>
      <c r="F1280" s="12"/>
      <c r="G1280" s="12"/>
      <c r="H1280" s="12"/>
      <c r="I1280" s="12"/>
      <c r="J1280" s="12"/>
      <c r="K1280" s="12"/>
      <c r="L1280" s="12"/>
      <c r="M1280" s="12"/>
      <c r="N1280" s="12"/>
      <c r="O1280" s="12"/>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row>
    <row r="1281" spans="1:45" x14ac:dyDescent="0.2">
      <c r="A1281" s="12"/>
      <c r="B1281" s="12"/>
      <c r="C1281" s="12"/>
      <c r="D1281" s="12"/>
      <c r="E1281" s="12"/>
      <c r="F1281" s="12"/>
      <c r="G1281" s="12"/>
      <c r="H1281" s="12"/>
      <c r="I1281" s="12"/>
      <c r="J1281" s="12"/>
      <c r="K1281" s="12"/>
      <c r="L1281" s="12"/>
      <c r="M1281" s="12"/>
      <c r="N1281" s="12"/>
      <c r="O1281" s="12"/>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row>
    <row r="1282" spans="1:45" x14ac:dyDescent="0.2">
      <c r="A1282" s="12"/>
      <c r="B1282" s="12"/>
      <c r="C1282" s="12"/>
      <c r="D1282" s="12"/>
      <c r="E1282" s="12"/>
      <c r="F1282" s="12"/>
      <c r="G1282" s="12"/>
      <c r="H1282" s="12"/>
      <c r="I1282" s="12"/>
      <c r="J1282" s="12"/>
      <c r="K1282" s="12"/>
      <c r="L1282" s="12"/>
      <c r="M1282" s="12"/>
      <c r="N1282" s="12"/>
      <c r="O1282" s="12"/>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row>
    <row r="1283" spans="1:45" x14ac:dyDescent="0.2">
      <c r="A1283" s="12"/>
      <c r="B1283" s="12"/>
      <c r="C1283" s="12"/>
      <c r="D1283" s="12"/>
      <c r="E1283" s="12"/>
      <c r="F1283" s="12"/>
      <c r="G1283" s="12"/>
      <c r="H1283" s="12"/>
      <c r="I1283" s="12"/>
      <c r="J1283" s="12"/>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row>
    <row r="1284" spans="1:45" x14ac:dyDescent="0.2">
      <c r="A1284" s="12"/>
      <c r="B1284" s="12"/>
      <c r="C1284" s="12"/>
      <c r="D1284" s="12"/>
      <c r="E1284" s="12"/>
      <c r="F1284" s="12"/>
      <c r="G1284" s="12"/>
      <c r="H1284" s="12"/>
      <c r="I1284" s="12"/>
      <c r="J1284" s="12"/>
      <c r="K1284" s="12"/>
      <c r="L1284" s="12"/>
      <c r="M1284" s="12"/>
      <c r="N1284" s="12"/>
      <c r="O1284" s="12"/>
      <c r="P1284" s="1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c r="AR1284" s="12"/>
      <c r="AS1284" s="12"/>
    </row>
    <row r="1285" spans="1:45" x14ac:dyDescent="0.2">
      <c r="A1285" s="12"/>
      <c r="B1285" s="12"/>
      <c r="C1285" s="12"/>
      <c r="D1285" s="12"/>
      <c r="E1285" s="12"/>
      <c r="F1285" s="12"/>
      <c r="G1285" s="12"/>
      <c r="H1285" s="12"/>
      <c r="I1285" s="12"/>
      <c r="J1285" s="12"/>
      <c r="K1285" s="12"/>
      <c r="L1285" s="12"/>
      <c r="M1285" s="12"/>
      <c r="N1285" s="12"/>
      <c r="O1285" s="12"/>
      <c r="P1285" s="1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c r="AR1285" s="12"/>
      <c r="AS1285" s="12"/>
    </row>
    <row r="1286" spans="1:45" x14ac:dyDescent="0.2">
      <c r="A1286" s="12"/>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row>
    <row r="1287" spans="1:45" x14ac:dyDescent="0.2">
      <c r="A1287" s="12"/>
      <c r="B1287" s="12"/>
      <c r="C1287" s="12"/>
      <c r="D1287" s="12"/>
      <c r="E1287" s="12"/>
      <c r="F1287" s="12"/>
      <c r="G1287" s="12"/>
      <c r="H1287" s="12"/>
      <c r="I1287" s="12"/>
      <c r="J1287" s="12"/>
      <c r="K1287" s="12"/>
      <c r="L1287" s="12"/>
      <c r="M1287" s="12"/>
      <c r="N1287" s="12"/>
      <c r="O1287" s="12"/>
      <c r="P1287" s="1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c r="AR1287" s="12"/>
      <c r="AS1287" s="12"/>
    </row>
    <row r="1288" spans="1:45" x14ac:dyDescent="0.2">
      <c r="A1288" s="12"/>
      <c r="B1288" s="12"/>
      <c r="C1288" s="12"/>
      <c r="D1288" s="12"/>
      <c r="E1288" s="12"/>
      <c r="F1288" s="12"/>
      <c r="G1288" s="12"/>
      <c r="H1288" s="12"/>
      <c r="I1288" s="12"/>
      <c r="J1288" s="12"/>
      <c r="K1288" s="12"/>
      <c r="L1288" s="12"/>
      <c r="M1288" s="12"/>
      <c r="N1288" s="12"/>
      <c r="O1288" s="12"/>
      <c r="P1288" s="1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c r="AR1288" s="12"/>
      <c r="AS1288" s="12"/>
    </row>
    <row r="1289" spans="1:45" x14ac:dyDescent="0.2">
      <c r="A1289" s="12"/>
      <c r="B1289" s="12"/>
      <c r="C1289" s="12"/>
      <c r="D1289" s="12"/>
      <c r="E1289" s="12"/>
      <c r="F1289" s="12"/>
      <c r="G1289" s="12"/>
      <c r="H1289" s="12"/>
      <c r="I1289" s="12"/>
      <c r="J1289" s="12"/>
      <c r="K1289" s="12"/>
      <c r="L1289" s="12"/>
      <c r="M1289" s="12"/>
      <c r="N1289" s="12"/>
      <c r="O1289" s="12"/>
      <c r="P1289" s="1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c r="AR1289" s="12"/>
      <c r="AS1289" s="12"/>
    </row>
    <row r="1290" spans="1:45" x14ac:dyDescent="0.2">
      <c r="A1290" s="12"/>
      <c r="B1290" s="12"/>
      <c r="C1290" s="12"/>
      <c r="D1290" s="12"/>
      <c r="E1290" s="12"/>
      <c r="F1290" s="12"/>
      <c r="G1290" s="12"/>
      <c r="H1290" s="12"/>
      <c r="I1290" s="12"/>
      <c r="J1290" s="12"/>
      <c r="K1290" s="12"/>
      <c r="L1290" s="12"/>
      <c r="M1290" s="12"/>
      <c r="N1290" s="12"/>
      <c r="O1290" s="12"/>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row>
    <row r="1291" spans="1:45" x14ac:dyDescent="0.2">
      <c r="A1291" s="12"/>
      <c r="B1291" s="12"/>
      <c r="C1291" s="12"/>
      <c r="D1291" s="12"/>
      <c r="E1291" s="12"/>
      <c r="F1291" s="12"/>
      <c r="G1291" s="12"/>
      <c r="H1291" s="12"/>
      <c r="I1291" s="12"/>
      <c r="J1291" s="12"/>
      <c r="K1291" s="12"/>
      <c r="L1291" s="12"/>
      <c r="M1291" s="12"/>
      <c r="N1291" s="12"/>
      <c r="O1291" s="12"/>
      <c r="P1291" s="1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c r="AR1291" s="12"/>
      <c r="AS1291" s="12"/>
    </row>
    <row r="1292" spans="1:45" x14ac:dyDescent="0.2">
      <c r="A1292" s="12"/>
      <c r="B1292" s="12"/>
      <c r="C1292" s="12"/>
      <c r="D1292" s="12"/>
      <c r="E1292" s="12"/>
      <c r="F1292" s="12"/>
      <c r="G1292" s="12"/>
      <c r="H1292" s="12"/>
      <c r="I1292" s="12"/>
      <c r="J1292" s="12"/>
      <c r="K1292" s="12"/>
      <c r="L1292" s="12"/>
      <c r="M1292" s="12"/>
      <c r="N1292" s="12"/>
      <c r="O1292" s="12"/>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row>
    <row r="1293" spans="1:45" x14ac:dyDescent="0.2">
      <c r="A1293" s="12"/>
      <c r="B1293" s="12"/>
      <c r="C1293" s="12"/>
      <c r="D1293" s="12"/>
      <c r="E1293" s="12"/>
      <c r="F1293" s="12"/>
      <c r="G1293" s="12"/>
      <c r="H1293" s="12"/>
      <c r="I1293" s="12"/>
      <c r="J1293" s="12"/>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row>
    <row r="1294" spans="1:45" x14ac:dyDescent="0.2">
      <c r="A1294" s="12"/>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row>
    <row r="1295" spans="1:45" x14ac:dyDescent="0.2">
      <c r="A1295" s="12"/>
      <c r="B1295" s="12"/>
      <c r="C1295" s="12"/>
      <c r="D1295" s="12"/>
      <c r="E1295" s="12"/>
      <c r="F1295" s="12"/>
      <c r="G1295" s="12"/>
      <c r="H1295" s="12"/>
      <c r="I1295" s="12"/>
      <c r="J1295" s="12"/>
      <c r="K1295" s="12"/>
      <c r="L1295" s="12"/>
      <c r="M1295" s="12"/>
      <c r="N1295" s="12"/>
      <c r="O1295" s="12"/>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c r="AR1295" s="12"/>
      <c r="AS1295" s="12"/>
    </row>
    <row r="1296" spans="1:45" x14ac:dyDescent="0.2">
      <c r="A1296" s="12"/>
      <c r="B1296" s="12"/>
      <c r="C1296" s="12"/>
      <c r="D1296" s="12"/>
      <c r="E1296" s="12"/>
      <c r="F1296" s="12"/>
      <c r="G1296" s="12"/>
      <c r="H1296" s="12"/>
      <c r="I1296" s="12"/>
      <c r="J1296" s="12"/>
      <c r="K1296" s="12"/>
      <c r="L1296" s="12"/>
      <c r="M1296" s="12"/>
      <c r="N1296" s="12"/>
      <c r="O1296" s="12"/>
      <c r="P1296" s="1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c r="AR1296" s="12"/>
      <c r="AS1296" s="12"/>
    </row>
    <row r="1297" spans="1:45" x14ac:dyDescent="0.2">
      <c r="A1297" s="12"/>
      <c r="B1297" s="12"/>
      <c r="C1297" s="12"/>
      <c r="D1297" s="12"/>
      <c r="E1297" s="12"/>
      <c r="F1297" s="12"/>
      <c r="G1297" s="12"/>
      <c r="H1297" s="12"/>
      <c r="I1297" s="12"/>
      <c r="J1297" s="12"/>
      <c r="K1297" s="12"/>
      <c r="L1297" s="12"/>
      <c r="M1297" s="12"/>
      <c r="N1297" s="12"/>
      <c r="O1297" s="12"/>
      <c r="P1297" s="1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c r="AR1297" s="12"/>
      <c r="AS1297" s="12"/>
    </row>
    <row r="1298" spans="1:45" x14ac:dyDescent="0.2">
      <c r="A1298" s="12"/>
      <c r="B1298" s="12"/>
      <c r="C1298" s="12"/>
      <c r="D1298" s="12"/>
      <c r="E1298" s="12"/>
      <c r="F1298" s="12"/>
      <c r="G1298" s="12"/>
      <c r="H1298" s="12"/>
      <c r="I1298" s="12"/>
      <c r="J1298" s="12"/>
      <c r="K1298" s="12"/>
      <c r="L1298" s="12"/>
      <c r="M1298" s="12"/>
      <c r="N1298" s="12"/>
      <c r="O1298" s="12"/>
      <c r="P1298" s="1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c r="AR1298" s="12"/>
      <c r="AS1298" s="12"/>
    </row>
    <row r="1299" spans="1:45" x14ac:dyDescent="0.2">
      <c r="A1299" s="12"/>
      <c r="B1299" s="12"/>
      <c r="C1299" s="12"/>
      <c r="D1299" s="12"/>
      <c r="E1299" s="12"/>
      <c r="F1299" s="12"/>
      <c r="G1299" s="12"/>
      <c r="H1299" s="12"/>
      <c r="I1299" s="12"/>
      <c r="J1299" s="12"/>
      <c r="K1299" s="12"/>
      <c r="L1299" s="12"/>
      <c r="M1299" s="12"/>
      <c r="N1299" s="12"/>
      <c r="O1299" s="12"/>
      <c r="P1299" s="1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c r="AR1299" s="12"/>
      <c r="AS1299" s="12"/>
    </row>
    <row r="1300" spans="1:45" x14ac:dyDescent="0.2">
      <c r="A1300" s="12"/>
      <c r="B1300" s="12"/>
      <c r="C1300" s="12"/>
      <c r="D1300" s="12"/>
      <c r="E1300" s="12"/>
      <c r="F1300" s="12"/>
      <c r="G1300" s="12"/>
      <c r="H1300" s="12"/>
      <c r="I1300" s="12"/>
      <c r="J1300" s="12"/>
      <c r="K1300" s="12"/>
      <c r="L1300" s="12"/>
      <c r="M1300" s="12"/>
      <c r="N1300" s="12"/>
      <c r="O1300" s="12"/>
      <c r="P1300" s="1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c r="AR1300" s="12"/>
      <c r="AS1300" s="12"/>
    </row>
    <row r="1301" spans="1:45" x14ac:dyDescent="0.2">
      <c r="A1301" s="12"/>
      <c r="B1301" s="12"/>
      <c r="C1301" s="12"/>
      <c r="D1301" s="12"/>
      <c r="E1301" s="12"/>
      <c r="F1301" s="12"/>
      <c r="G1301" s="12"/>
      <c r="H1301" s="12"/>
      <c r="I1301" s="12"/>
      <c r="J1301" s="12"/>
      <c r="K1301" s="12"/>
      <c r="L1301" s="12"/>
      <c r="M1301" s="12"/>
      <c r="N1301" s="12"/>
      <c r="O1301" s="12"/>
      <c r="P1301" s="1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c r="AR1301" s="12"/>
      <c r="AS1301" s="12"/>
    </row>
    <row r="1302" spans="1:45" x14ac:dyDescent="0.2">
      <c r="A1302" s="12"/>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row>
    <row r="1303" spans="1:45" x14ac:dyDescent="0.2">
      <c r="A1303" s="12"/>
      <c r="B1303" s="12"/>
      <c r="C1303" s="12"/>
      <c r="D1303" s="12"/>
      <c r="E1303" s="12"/>
      <c r="F1303" s="12"/>
      <c r="G1303" s="12"/>
      <c r="H1303" s="12"/>
      <c r="I1303" s="12"/>
      <c r="J1303" s="12"/>
      <c r="K1303" s="12"/>
      <c r="L1303" s="12"/>
      <c r="M1303" s="12"/>
      <c r="N1303" s="12"/>
      <c r="O1303" s="12"/>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row>
    <row r="1304" spans="1:45" x14ac:dyDescent="0.2">
      <c r="A1304" s="12"/>
      <c r="B1304" s="12"/>
      <c r="C1304" s="12"/>
      <c r="D1304" s="12"/>
      <c r="E1304" s="12"/>
      <c r="F1304" s="12"/>
      <c r="G1304" s="12"/>
      <c r="H1304" s="12"/>
      <c r="I1304" s="12"/>
      <c r="J1304" s="12"/>
      <c r="K1304" s="12"/>
      <c r="L1304" s="12"/>
      <c r="M1304" s="12"/>
      <c r="N1304" s="12"/>
      <c r="O1304" s="12"/>
      <c r="P1304" s="1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c r="AR1304" s="12"/>
      <c r="AS1304" s="12"/>
    </row>
    <row r="1305" spans="1:45" x14ac:dyDescent="0.2">
      <c r="A1305" s="12"/>
      <c r="B1305" s="12"/>
      <c r="C1305" s="12"/>
      <c r="D1305" s="12"/>
      <c r="E1305" s="12"/>
      <c r="F1305" s="12"/>
      <c r="G1305" s="12"/>
      <c r="H1305" s="12"/>
      <c r="I1305" s="12"/>
      <c r="J1305" s="12"/>
      <c r="K1305" s="12"/>
      <c r="L1305" s="12"/>
      <c r="M1305" s="12"/>
      <c r="N1305" s="12"/>
      <c r="O1305" s="12"/>
      <c r="P1305" s="1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c r="AR1305" s="12"/>
      <c r="AS1305" s="12"/>
    </row>
    <row r="1306" spans="1:45" x14ac:dyDescent="0.2">
      <c r="A1306" s="12"/>
      <c r="B1306" s="12"/>
      <c r="C1306" s="12"/>
      <c r="D1306" s="12"/>
      <c r="E1306" s="12"/>
      <c r="F1306" s="12"/>
      <c r="G1306" s="12"/>
      <c r="H1306" s="12"/>
      <c r="I1306" s="12"/>
      <c r="J1306" s="12"/>
      <c r="K1306" s="12"/>
      <c r="L1306" s="12"/>
      <c r="M1306" s="12"/>
      <c r="N1306" s="12"/>
      <c r="O1306" s="12"/>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row>
    <row r="1307" spans="1:45" x14ac:dyDescent="0.2">
      <c r="A1307" s="12"/>
      <c r="B1307" s="12"/>
      <c r="C1307" s="12"/>
      <c r="D1307" s="12"/>
      <c r="E1307" s="12"/>
      <c r="F1307" s="12"/>
      <c r="G1307" s="12"/>
      <c r="H1307" s="12"/>
      <c r="I1307" s="12"/>
      <c r="J1307" s="12"/>
      <c r="K1307" s="12"/>
      <c r="L1307" s="12"/>
      <c r="M1307" s="12"/>
      <c r="N1307" s="12"/>
      <c r="O1307" s="12"/>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row>
    <row r="1308" spans="1:45" x14ac:dyDescent="0.2">
      <c r="A1308" s="12"/>
      <c r="B1308" s="12"/>
      <c r="C1308" s="12"/>
      <c r="D1308" s="12"/>
      <c r="E1308" s="12"/>
      <c r="F1308" s="12"/>
      <c r="G1308" s="12"/>
      <c r="H1308" s="12"/>
      <c r="I1308" s="12"/>
      <c r="J1308" s="12"/>
      <c r="K1308" s="12"/>
      <c r="L1308" s="12"/>
      <c r="M1308" s="12"/>
      <c r="N1308" s="12"/>
      <c r="O1308" s="12"/>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row>
    <row r="1309" spans="1:45" x14ac:dyDescent="0.2">
      <c r="A1309" s="12"/>
      <c r="B1309" s="12"/>
      <c r="C1309" s="12"/>
      <c r="D1309" s="12"/>
      <c r="E1309" s="12"/>
      <c r="F1309" s="12"/>
      <c r="G1309" s="12"/>
      <c r="H1309" s="12"/>
      <c r="I1309" s="12"/>
      <c r="J1309" s="12"/>
      <c r="K1309" s="12"/>
      <c r="L1309" s="12"/>
      <c r="M1309" s="12"/>
      <c r="N1309" s="12"/>
      <c r="O1309" s="12"/>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row>
    <row r="1310" spans="1:45" x14ac:dyDescent="0.2">
      <c r="A1310" s="12"/>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row>
    <row r="1311" spans="1:45" x14ac:dyDescent="0.2">
      <c r="A1311" s="12"/>
      <c r="B1311" s="12"/>
      <c r="C1311" s="12"/>
      <c r="D1311" s="12"/>
      <c r="E1311" s="12"/>
      <c r="F1311" s="12"/>
      <c r="G1311" s="12"/>
      <c r="H1311" s="12"/>
      <c r="I1311" s="12"/>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row>
    <row r="1312" spans="1:45" x14ac:dyDescent="0.2">
      <c r="A1312" s="12"/>
      <c r="B1312" s="12"/>
      <c r="C1312" s="12"/>
      <c r="D1312" s="12"/>
      <c r="E1312" s="12"/>
      <c r="F1312" s="12"/>
      <c r="G1312" s="12"/>
      <c r="H1312" s="12"/>
      <c r="I1312" s="12"/>
      <c r="J1312" s="12"/>
      <c r="K1312" s="12"/>
      <c r="L1312" s="12"/>
      <c r="M1312" s="12"/>
      <c r="N1312" s="12"/>
      <c r="O1312" s="12"/>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row>
    <row r="1313" spans="1:45" x14ac:dyDescent="0.2">
      <c r="A1313" s="12"/>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row>
    <row r="1314" spans="1:45" x14ac:dyDescent="0.2">
      <c r="A1314" s="12"/>
      <c r="B1314" s="12"/>
      <c r="C1314" s="12"/>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row>
    <row r="1315" spans="1:45" x14ac:dyDescent="0.2">
      <c r="A1315" s="12"/>
      <c r="B1315" s="12"/>
      <c r="C1315" s="12"/>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row>
    <row r="1316" spans="1:45" x14ac:dyDescent="0.2">
      <c r="A1316" s="12"/>
      <c r="B1316" s="12"/>
      <c r="C1316" s="12"/>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row>
    <row r="1317" spans="1:45" x14ac:dyDescent="0.2">
      <c r="A1317" s="12"/>
      <c r="B1317" s="12"/>
      <c r="C1317" s="12"/>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row>
    <row r="1318" spans="1:45" x14ac:dyDescent="0.2">
      <c r="A1318" s="12"/>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row>
    <row r="1319" spans="1:45" x14ac:dyDescent="0.2">
      <c r="A1319" s="12"/>
      <c r="B1319" s="12"/>
      <c r="C1319" s="12"/>
      <c r="D1319" s="12"/>
      <c r="E1319" s="12"/>
      <c r="F1319" s="12"/>
      <c r="G1319" s="12"/>
      <c r="H1319" s="12"/>
      <c r="I1319" s="12"/>
      <c r="J1319" s="12"/>
      <c r="K1319" s="12"/>
      <c r="L1319" s="12"/>
      <c r="M1319" s="12"/>
      <c r="N1319" s="12"/>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row>
    <row r="1320" spans="1:45" x14ac:dyDescent="0.2">
      <c r="A1320" s="12"/>
      <c r="B1320" s="12"/>
      <c r="C1320" s="12"/>
      <c r="D1320" s="12"/>
      <c r="E1320" s="12"/>
      <c r="F1320" s="12"/>
      <c r="G1320" s="12"/>
      <c r="H1320" s="12"/>
      <c r="I1320" s="12"/>
      <c r="J1320" s="12"/>
      <c r="K1320" s="12"/>
      <c r="L1320" s="12"/>
      <c r="M1320" s="12"/>
      <c r="N1320" s="12"/>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row>
    <row r="1321" spans="1:45" x14ac:dyDescent="0.2">
      <c r="A1321" s="12"/>
      <c r="B1321" s="12"/>
      <c r="C1321" s="12"/>
      <c r="D1321" s="12"/>
      <c r="E1321" s="12"/>
      <c r="F1321" s="12"/>
      <c r="G1321" s="12"/>
      <c r="H1321" s="12"/>
      <c r="I1321" s="12"/>
      <c r="J1321" s="12"/>
      <c r="K1321" s="12"/>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row>
    <row r="1322" spans="1:45" x14ac:dyDescent="0.2">
      <c r="A1322" s="12"/>
      <c r="B1322" s="12"/>
      <c r="C1322" s="12"/>
      <c r="D1322" s="12"/>
      <c r="E1322" s="12"/>
      <c r="F1322" s="12"/>
      <c r="G1322" s="12"/>
      <c r="H1322" s="12"/>
      <c r="I1322" s="12"/>
      <c r="J1322" s="12"/>
      <c r="K1322" s="1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row>
    <row r="1323" spans="1:45" x14ac:dyDescent="0.2">
      <c r="A1323" s="12"/>
      <c r="B1323" s="12"/>
      <c r="C1323" s="12"/>
      <c r="D1323" s="12"/>
      <c r="E1323" s="12"/>
      <c r="F1323" s="12"/>
      <c r="G1323" s="12"/>
      <c r="H1323" s="12"/>
      <c r="I1323" s="12"/>
      <c r="J1323" s="12"/>
      <c r="K1323" s="12"/>
      <c r="L1323" s="12"/>
      <c r="M1323" s="12"/>
      <c r="N1323" s="12"/>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row>
    <row r="1324" spans="1:45" x14ac:dyDescent="0.2">
      <c r="A1324" s="12"/>
      <c r="B1324" s="12"/>
      <c r="C1324" s="12"/>
      <c r="D1324" s="12"/>
      <c r="E1324" s="12"/>
      <c r="F1324" s="12"/>
      <c r="G1324" s="12"/>
      <c r="H1324" s="12"/>
      <c r="I1324" s="12"/>
      <c r="J1324" s="12"/>
      <c r="K1324" s="1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row>
    <row r="1325" spans="1:45" x14ac:dyDescent="0.2">
      <c r="A1325" s="12"/>
      <c r="B1325" s="12"/>
      <c r="C1325" s="12"/>
      <c r="D1325" s="12"/>
      <c r="E1325" s="12"/>
      <c r="F1325" s="12"/>
      <c r="G1325" s="12"/>
      <c r="H1325" s="12"/>
      <c r="I1325" s="12"/>
      <c r="J1325" s="12"/>
      <c r="K1325" s="1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row>
    <row r="1326" spans="1:45" x14ac:dyDescent="0.2">
      <c r="A1326" s="12"/>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row>
    <row r="1327" spans="1:45" x14ac:dyDescent="0.2">
      <c r="A1327" s="12"/>
      <c r="B1327" s="12"/>
      <c r="C1327" s="12"/>
      <c r="D1327" s="12"/>
      <c r="E1327" s="12"/>
      <c r="F1327" s="12"/>
      <c r="G1327" s="12"/>
      <c r="H1327" s="12"/>
      <c r="I1327" s="12"/>
      <c r="J1327" s="12"/>
      <c r="K1327" s="1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row>
    <row r="1328" spans="1:45" x14ac:dyDescent="0.2">
      <c r="A1328" s="12"/>
      <c r="B1328" s="12"/>
      <c r="C1328" s="12"/>
      <c r="D1328" s="12"/>
      <c r="E1328" s="12"/>
      <c r="F1328" s="12"/>
      <c r="G1328" s="12"/>
      <c r="H1328" s="12"/>
      <c r="I1328" s="12"/>
      <c r="J1328" s="12"/>
      <c r="K1328" s="12"/>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row>
    <row r="1329" spans="1:45" x14ac:dyDescent="0.2">
      <c r="A1329" s="12"/>
      <c r="B1329" s="12"/>
      <c r="C1329" s="12"/>
      <c r="D1329" s="12"/>
      <c r="E1329" s="12"/>
      <c r="F1329" s="12"/>
      <c r="G1329" s="12"/>
      <c r="H1329" s="12"/>
      <c r="I1329" s="12"/>
      <c r="J1329" s="12"/>
      <c r="K1329" s="1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row>
    <row r="1330" spans="1:45" x14ac:dyDescent="0.2">
      <c r="A1330" s="12"/>
      <c r="B1330" s="12"/>
      <c r="C1330" s="12"/>
      <c r="D1330" s="12"/>
      <c r="E1330" s="12"/>
      <c r="F1330" s="12"/>
      <c r="G1330" s="12"/>
      <c r="H1330" s="12"/>
      <c r="I1330" s="12"/>
      <c r="J1330" s="12"/>
      <c r="K1330" s="12"/>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row>
    <row r="1331" spans="1:45" x14ac:dyDescent="0.2">
      <c r="A1331" s="12"/>
      <c r="B1331" s="12"/>
      <c r="C1331" s="12"/>
      <c r="D1331" s="12"/>
      <c r="E1331" s="12"/>
      <c r="F1331" s="12"/>
      <c r="G1331" s="12"/>
      <c r="H1331" s="12"/>
      <c r="I1331" s="12"/>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row>
    <row r="1332" spans="1:45" x14ac:dyDescent="0.2">
      <c r="A1332" s="12"/>
      <c r="B1332" s="12"/>
      <c r="C1332" s="12"/>
      <c r="D1332" s="12"/>
      <c r="E1332" s="12"/>
      <c r="F1332" s="12"/>
      <c r="G1332" s="12"/>
      <c r="H1332" s="12"/>
      <c r="I1332" s="12"/>
      <c r="J1332" s="12"/>
      <c r="K1332" s="12"/>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row>
    <row r="1333" spans="1:45" x14ac:dyDescent="0.2">
      <c r="A1333" s="12"/>
      <c r="B1333" s="12"/>
      <c r="C1333" s="12"/>
      <c r="D1333" s="12"/>
      <c r="E1333" s="12"/>
      <c r="F1333" s="12"/>
      <c r="G1333" s="12"/>
      <c r="H1333" s="12"/>
      <c r="I1333" s="12"/>
      <c r="J1333" s="12"/>
      <c r="K1333" s="1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row>
    <row r="1334" spans="1:45" x14ac:dyDescent="0.2">
      <c r="A1334" s="12"/>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row>
    <row r="1335" spans="1:45" x14ac:dyDescent="0.2">
      <c r="A1335" s="12"/>
      <c r="B1335" s="12"/>
      <c r="C1335" s="12"/>
      <c r="D1335" s="12"/>
      <c r="E1335" s="12"/>
      <c r="F1335" s="12"/>
      <c r="G1335" s="12"/>
      <c r="H1335" s="12"/>
      <c r="I1335" s="12"/>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row>
    <row r="1336" spans="1:45" x14ac:dyDescent="0.2">
      <c r="A1336" s="12"/>
      <c r="B1336" s="12"/>
      <c r="C1336" s="12"/>
      <c r="D1336" s="12"/>
      <c r="E1336" s="12"/>
      <c r="F1336" s="12"/>
      <c r="G1336" s="12"/>
      <c r="H1336" s="12"/>
      <c r="I1336" s="12"/>
      <c r="J1336" s="12"/>
      <c r="K1336" s="12"/>
      <c r="L1336" s="12"/>
      <c r="M1336" s="12"/>
      <c r="N1336" s="12"/>
      <c r="O1336" s="12"/>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row>
    <row r="1337" spans="1:45" x14ac:dyDescent="0.2">
      <c r="A1337" s="12"/>
      <c r="B1337" s="12"/>
      <c r="C1337" s="12"/>
      <c r="D1337" s="12"/>
      <c r="E1337" s="12"/>
      <c r="F1337" s="12"/>
      <c r="G1337" s="12"/>
      <c r="H1337" s="12"/>
      <c r="I1337" s="12"/>
      <c r="J1337" s="12"/>
      <c r="K1337" s="12"/>
      <c r="L1337" s="12"/>
      <c r="M1337" s="12"/>
      <c r="N1337" s="12"/>
      <c r="O1337" s="12"/>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row>
    <row r="1338" spans="1:45" x14ac:dyDescent="0.2">
      <c r="A1338" s="12"/>
      <c r="B1338" s="12"/>
      <c r="C1338" s="12"/>
      <c r="D1338" s="12"/>
      <c r="E1338" s="12"/>
      <c r="F1338" s="12"/>
      <c r="G1338" s="12"/>
      <c r="H1338" s="12"/>
      <c r="I1338" s="12"/>
      <c r="J1338" s="12"/>
      <c r="K1338" s="12"/>
      <c r="L1338" s="12"/>
      <c r="M1338" s="12"/>
      <c r="N1338" s="12"/>
      <c r="O1338" s="12"/>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row>
    <row r="1339" spans="1:45" x14ac:dyDescent="0.2">
      <c r="A1339" s="12"/>
      <c r="B1339" s="12"/>
      <c r="C1339" s="12"/>
      <c r="D1339" s="12"/>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row>
    <row r="1340" spans="1:45" x14ac:dyDescent="0.2">
      <c r="A1340" s="12"/>
      <c r="B1340" s="12"/>
      <c r="C1340" s="12"/>
      <c r="D1340" s="12"/>
      <c r="E1340" s="12"/>
      <c r="F1340" s="12"/>
      <c r="G1340" s="12"/>
      <c r="H1340" s="12"/>
      <c r="I1340" s="12"/>
      <c r="J1340" s="12"/>
      <c r="K1340" s="12"/>
      <c r="L1340" s="12"/>
      <c r="M1340" s="12"/>
      <c r="N1340" s="12"/>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row>
    <row r="1341" spans="1:45" x14ac:dyDescent="0.2">
      <c r="A1341" s="12"/>
      <c r="B1341" s="12"/>
      <c r="C1341" s="12"/>
      <c r="D1341" s="12"/>
      <c r="E1341" s="12"/>
      <c r="F1341" s="12"/>
      <c r="G1341" s="12"/>
      <c r="H1341" s="12"/>
      <c r="I1341" s="12"/>
      <c r="J1341" s="12"/>
      <c r="K1341" s="12"/>
      <c r="L1341" s="12"/>
      <c r="M1341" s="12"/>
      <c r="N1341" s="12"/>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row>
    <row r="1342" spans="1:45" x14ac:dyDescent="0.2">
      <c r="A1342" s="12"/>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row>
    <row r="1343" spans="1:45" x14ac:dyDescent="0.2">
      <c r="A1343" s="12"/>
      <c r="B1343" s="12"/>
      <c r="C1343" s="12"/>
      <c r="D1343" s="12"/>
      <c r="E1343" s="12"/>
      <c r="F1343" s="12"/>
      <c r="G1343" s="12"/>
      <c r="H1343" s="12"/>
      <c r="I1343" s="12"/>
      <c r="J1343" s="12"/>
      <c r="K1343" s="12"/>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row>
    <row r="1344" spans="1:45" x14ac:dyDescent="0.2">
      <c r="A1344" s="12"/>
      <c r="B1344" s="12"/>
      <c r="C1344" s="12"/>
      <c r="D1344" s="12"/>
      <c r="E1344" s="12"/>
      <c r="F1344" s="12"/>
      <c r="G1344" s="12"/>
      <c r="H1344" s="12"/>
      <c r="I1344" s="12"/>
      <c r="J1344" s="12"/>
      <c r="K1344" s="12"/>
      <c r="L1344" s="12"/>
      <c r="M1344" s="12"/>
      <c r="N1344" s="12"/>
      <c r="O1344" s="12"/>
      <c r="P1344" s="1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c r="AR1344" s="12"/>
      <c r="AS1344" s="12"/>
    </row>
    <row r="1345" spans="1:45" x14ac:dyDescent="0.2">
      <c r="A1345" s="12"/>
      <c r="B1345" s="12"/>
      <c r="C1345" s="12"/>
      <c r="D1345" s="12"/>
      <c r="E1345" s="12"/>
      <c r="F1345" s="12"/>
      <c r="G1345" s="12"/>
      <c r="H1345" s="12"/>
      <c r="I1345" s="12"/>
      <c r="J1345" s="12"/>
      <c r="K1345" s="12"/>
      <c r="L1345" s="12"/>
      <c r="M1345" s="12"/>
      <c r="N1345" s="12"/>
      <c r="O1345" s="12"/>
      <c r="P1345" s="1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c r="AR1345" s="12"/>
      <c r="AS1345" s="12"/>
    </row>
    <row r="1346" spans="1:45" x14ac:dyDescent="0.2">
      <c r="A1346" s="12"/>
      <c r="B1346" s="12"/>
      <c r="C1346" s="12"/>
      <c r="D1346" s="12"/>
      <c r="E1346" s="12"/>
      <c r="F1346" s="12"/>
      <c r="G1346" s="12"/>
      <c r="H1346" s="12"/>
      <c r="I1346" s="12"/>
      <c r="J1346" s="12"/>
      <c r="K1346" s="12"/>
      <c r="L1346" s="12"/>
      <c r="M1346" s="12"/>
      <c r="N1346" s="12"/>
      <c r="O1346" s="12"/>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c r="AR1346" s="12"/>
      <c r="AS1346" s="12"/>
    </row>
    <row r="1347" spans="1:45" x14ac:dyDescent="0.2">
      <c r="A1347" s="12"/>
      <c r="B1347" s="12"/>
      <c r="C1347" s="12"/>
      <c r="D1347" s="12"/>
      <c r="E1347" s="12"/>
      <c r="F1347" s="12"/>
      <c r="G1347" s="12"/>
      <c r="H1347" s="12"/>
      <c r="I1347" s="12"/>
      <c r="J1347" s="12"/>
      <c r="K1347" s="12"/>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row>
    <row r="1348" spans="1:45" x14ac:dyDescent="0.2">
      <c r="A1348" s="12"/>
      <c r="B1348" s="12"/>
      <c r="C1348" s="12"/>
      <c r="D1348" s="12"/>
      <c r="E1348" s="12"/>
      <c r="F1348" s="12"/>
      <c r="G1348" s="12"/>
      <c r="H1348" s="12"/>
      <c r="I1348" s="12"/>
      <c r="J1348" s="12"/>
      <c r="K1348" s="12"/>
      <c r="L1348" s="12"/>
      <c r="M1348" s="12"/>
      <c r="N1348" s="12"/>
      <c r="O1348" s="12"/>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c r="AR1348" s="12"/>
      <c r="AS1348" s="12"/>
    </row>
    <row r="1349" spans="1:45" x14ac:dyDescent="0.2">
      <c r="A1349" s="12"/>
      <c r="B1349" s="12"/>
      <c r="C1349" s="12"/>
      <c r="D1349" s="12"/>
      <c r="E1349" s="12"/>
      <c r="F1349" s="12"/>
      <c r="G1349" s="12"/>
      <c r="H1349" s="12"/>
      <c r="I1349" s="12"/>
      <c r="J1349" s="12"/>
      <c r="K1349" s="12"/>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row>
    <row r="1350" spans="1:45" x14ac:dyDescent="0.2">
      <c r="A1350" s="12"/>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row>
    <row r="1351" spans="1:45" x14ac:dyDescent="0.2">
      <c r="A1351" s="12"/>
      <c r="B1351" s="12"/>
      <c r="C1351" s="12"/>
      <c r="D1351" s="12"/>
      <c r="E1351" s="12"/>
      <c r="F1351" s="12"/>
      <c r="G1351" s="12"/>
      <c r="H1351" s="12"/>
      <c r="I1351" s="12"/>
      <c r="J1351" s="12"/>
      <c r="K1351" s="12"/>
      <c r="L1351" s="12"/>
      <c r="M1351" s="12"/>
      <c r="N1351" s="12"/>
      <c r="O1351" s="12"/>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row>
    <row r="1352" spans="1:45" x14ac:dyDescent="0.2">
      <c r="A1352" s="12"/>
      <c r="B1352" s="12"/>
      <c r="C1352" s="12"/>
      <c r="D1352" s="12"/>
      <c r="E1352" s="12"/>
      <c r="F1352" s="12"/>
      <c r="G1352" s="12"/>
      <c r="H1352" s="12"/>
      <c r="I1352" s="12"/>
      <c r="J1352" s="12"/>
      <c r="K1352" s="12"/>
      <c r="L1352" s="12"/>
      <c r="M1352" s="12"/>
      <c r="N1352" s="12"/>
      <c r="O1352" s="12"/>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row>
    <row r="1353" spans="1:45" x14ac:dyDescent="0.2">
      <c r="A1353" s="12"/>
      <c r="B1353" s="12"/>
      <c r="C1353" s="12"/>
      <c r="D1353" s="12"/>
      <c r="E1353" s="12"/>
      <c r="F1353" s="12"/>
      <c r="G1353" s="12"/>
      <c r="H1353" s="12"/>
      <c r="I1353" s="12"/>
      <c r="J1353" s="12"/>
      <c r="K1353" s="12"/>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row>
    <row r="1354" spans="1:45" x14ac:dyDescent="0.2">
      <c r="A1354" s="12"/>
      <c r="B1354" s="12"/>
      <c r="C1354" s="12"/>
      <c r="D1354" s="12"/>
      <c r="E1354" s="12"/>
      <c r="F1354" s="12"/>
      <c r="G1354" s="12"/>
      <c r="H1354" s="12"/>
      <c r="I1354" s="12"/>
      <c r="J1354" s="12"/>
      <c r="K1354" s="12"/>
      <c r="L1354" s="12"/>
      <c r="M1354" s="12"/>
      <c r="N1354" s="12"/>
      <c r="O1354" s="12"/>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row>
    <row r="1355" spans="1:45" x14ac:dyDescent="0.2">
      <c r="A1355" s="12"/>
      <c r="B1355" s="12"/>
      <c r="C1355" s="12"/>
      <c r="D1355" s="12"/>
      <c r="E1355" s="12"/>
      <c r="F1355" s="12"/>
      <c r="G1355" s="12"/>
      <c r="H1355" s="12"/>
      <c r="I1355" s="12"/>
      <c r="J1355" s="12"/>
      <c r="K1355" s="12"/>
      <c r="L1355" s="12"/>
      <c r="M1355" s="12"/>
      <c r="N1355" s="12"/>
      <c r="O1355" s="12"/>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row>
    <row r="1356" spans="1:45" x14ac:dyDescent="0.2">
      <c r="A1356" s="12"/>
      <c r="B1356" s="12"/>
      <c r="C1356" s="12"/>
      <c r="D1356" s="12"/>
      <c r="E1356" s="12"/>
      <c r="F1356" s="12"/>
      <c r="G1356" s="12"/>
      <c r="H1356" s="12"/>
      <c r="I1356" s="12"/>
      <c r="J1356" s="12"/>
      <c r="K1356" s="12"/>
      <c r="L1356" s="12"/>
      <c r="M1356" s="12"/>
      <c r="N1356" s="12"/>
      <c r="O1356" s="12"/>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row>
    <row r="1357" spans="1:45" x14ac:dyDescent="0.2">
      <c r="A1357" s="12"/>
      <c r="B1357" s="12"/>
      <c r="C1357" s="12"/>
      <c r="D1357" s="12"/>
      <c r="E1357" s="12"/>
      <c r="F1357" s="12"/>
      <c r="G1357" s="12"/>
      <c r="H1357" s="12"/>
      <c r="I1357" s="12"/>
      <c r="J1357" s="12"/>
      <c r="K1357" s="12"/>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row>
    <row r="1358" spans="1:45" x14ac:dyDescent="0.2">
      <c r="A1358" s="12"/>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row>
    <row r="1359" spans="1:45" x14ac:dyDescent="0.2">
      <c r="A1359" s="12"/>
      <c r="B1359" s="12"/>
      <c r="C1359" s="12"/>
      <c r="D1359" s="12"/>
      <c r="E1359" s="12"/>
      <c r="F1359" s="12"/>
      <c r="G1359" s="12"/>
      <c r="H1359" s="12"/>
      <c r="I1359" s="12"/>
      <c r="J1359" s="12"/>
      <c r="K1359" s="12"/>
      <c r="L1359" s="12"/>
      <c r="M1359" s="12"/>
      <c r="N1359" s="12"/>
      <c r="O1359" s="12"/>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row>
    <row r="1360" spans="1:45" x14ac:dyDescent="0.2">
      <c r="A1360" s="12"/>
      <c r="B1360" s="12"/>
      <c r="C1360" s="12"/>
      <c r="D1360" s="12"/>
      <c r="E1360" s="12"/>
      <c r="F1360" s="12"/>
      <c r="G1360" s="12"/>
      <c r="H1360" s="12"/>
      <c r="I1360" s="12"/>
      <c r="J1360" s="12"/>
      <c r="K1360" s="12"/>
      <c r="L1360" s="12"/>
      <c r="M1360" s="12"/>
      <c r="N1360" s="12"/>
      <c r="O1360" s="12"/>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row>
    <row r="1361" spans="1:45" x14ac:dyDescent="0.2">
      <c r="A1361" s="12"/>
      <c r="B1361" s="12"/>
      <c r="C1361" s="12"/>
      <c r="D1361" s="12"/>
      <c r="E1361" s="12"/>
      <c r="F1361" s="12"/>
      <c r="G1361" s="12"/>
      <c r="H1361" s="12"/>
      <c r="I1361" s="12"/>
      <c r="J1361" s="12"/>
      <c r="K1361" s="12"/>
      <c r="L1361" s="12"/>
      <c r="M1361" s="12"/>
      <c r="N1361" s="12"/>
      <c r="O1361" s="12"/>
      <c r="P1361" s="1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c r="AR1361" s="12"/>
      <c r="AS1361" s="12"/>
    </row>
    <row r="1362" spans="1:45" x14ac:dyDescent="0.2">
      <c r="A1362" s="12"/>
      <c r="B1362" s="12"/>
      <c r="C1362" s="12"/>
      <c r="D1362" s="12"/>
      <c r="E1362" s="12"/>
      <c r="F1362" s="12"/>
      <c r="G1362" s="12"/>
      <c r="H1362" s="12"/>
      <c r="I1362" s="12"/>
      <c r="J1362" s="12"/>
      <c r="K1362" s="12"/>
      <c r="L1362" s="12"/>
      <c r="M1362" s="12"/>
      <c r="N1362" s="12"/>
      <c r="O1362" s="12"/>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row>
    <row r="1363" spans="1:45" x14ac:dyDescent="0.2">
      <c r="A1363" s="12"/>
      <c r="B1363" s="12"/>
      <c r="C1363" s="12"/>
      <c r="D1363" s="12"/>
      <c r="E1363" s="12"/>
      <c r="F1363" s="12"/>
      <c r="G1363" s="12"/>
      <c r="H1363" s="12"/>
      <c r="I1363" s="12"/>
      <c r="J1363" s="12"/>
      <c r="K1363" s="12"/>
      <c r="L1363" s="12"/>
      <c r="M1363" s="12"/>
      <c r="N1363" s="12"/>
      <c r="O1363" s="12"/>
      <c r="P1363" s="1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c r="AR1363" s="12"/>
      <c r="AS1363" s="12"/>
    </row>
    <row r="1364" spans="1:45" x14ac:dyDescent="0.2">
      <c r="A1364" s="12"/>
      <c r="B1364" s="12"/>
      <c r="C1364" s="12"/>
      <c r="D1364" s="12"/>
      <c r="E1364" s="12"/>
      <c r="F1364" s="12"/>
      <c r="G1364" s="12"/>
      <c r="H1364" s="12"/>
      <c r="I1364" s="12"/>
      <c r="J1364" s="12"/>
      <c r="K1364" s="12"/>
      <c r="L1364" s="12"/>
      <c r="M1364" s="12"/>
      <c r="N1364" s="12"/>
      <c r="O1364" s="12"/>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row>
    <row r="1365" spans="1:45" x14ac:dyDescent="0.2">
      <c r="A1365" s="12"/>
      <c r="B1365" s="12"/>
      <c r="C1365" s="12"/>
      <c r="D1365" s="12"/>
      <c r="E1365" s="12"/>
      <c r="F1365" s="12"/>
      <c r="G1365" s="12"/>
      <c r="H1365" s="12"/>
      <c r="I1365" s="12"/>
      <c r="J1365" s="12"/>
      <c r="K1365" s="12"/>
      <c r="L1365" s="12"/>
      <c r="M1365" s="12"/>
      <c r="N1365" s="12"/>
      <c r="O1365" s="12"/>
      <c r="P1365" s="1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c r="AR1365" s="12"/>
      <c r="AS1365" s="12"/>
    </row>
    <row r="1366" spans="1:45" x14ac:dyDescent="0.2">
      <c r="A1366" s="12"/>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row>
    <row r="1367" spans="1:45" x14ac:dyDescent="0.2">
      <c r="A1367" s="12"/>
      <c r="B1367" s="12"/>
      <c r="C1367" s="12"/>
      <c r="D1367" s="12"/>
      <c r="E1367" s="12"/>
      <c r="F1367" s="12"/>
      <c r="G1367" s="12"/>
      <c r="H1367" s="12"/>
      <c r="I1367" s="12"/>
      <c r="J1367" s="12"/>
      <c r="K1367" s="12"/>
      <c r="L1367" s="12"/>
      <c r="M1367" s="12"/>
      <c r="N1367" s="12"/>
      <c r="O1367" s="12"/>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row>
    <row r="1368" spans="1:45" x14ac:dyDescent="0.2">
      <c r="A1368" s="12"/>
      <c r="B1368" s="12"/>
      <c r="C1368" s="12"/>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row>
    <row r="1369" spans="1:45" x14ac:dyDescent="0.2">
      <c r="A1369" s="12"/>
      <c r="B1369" s="12"/>
      <c r="C1369" s="12"/>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row>
    <row r="1370" spans="1:45" x14ac:dyDescent="0.2">
      <c r="A1370" s="12"/>
      <c r="B1370" s="12"/>
      <c r="C1370" s="12"/>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c r="AR1370" s="12"/>
      <c r="AS1370" s="12"/>
    </row>
    <row r="1371" spans="1:45" x14ac:dyDescent="0.2">
      <c r="A1371" s="12"/>
      <c r="B1371" s="12"/>
      <c r="C1371" s="12"/>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c r="AR1371" s="12"/>
      <c r="AS1371" s="12"/>
    </row>
    <row r="1372" spans="1:45" x14ac:dyDescent="0.2">
      <c r="A1372" s="12"/>
      <c r="B1372" s="12"/>
      <c r="C1372" s="12"/>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c r="AR1372" s="12"/>
      <c r="AS1372" s="12"/>
    </row>
    <row r="1373" spans="1:45" x14ac:dyDescent="0.2">
      <c r="A1373" s="12"/>
      <c r="B1373" s="12"/>
      <c r="C1373" s="12"/>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c r="AR1373" s="12"/>
      <c r="AS1373" s="12"/>
    </row>
    <row r="1374" spans="1:45" x14ac:dyDescent="0.2">
      <c r="A1374" s="12"/>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row>
    <row r="1375" spans="1:45" x14ac:dyDescent="0.2">
      <c r="A1375" s="12"/>
      <c r="B1375" s="12"/>
      <c r="C1375" s="12"/>
      <c r="D1375" s="12"/>
      <c r="E1375" s="12"/>
      <c r="F1375" s="12"/>
      <c r="G1375" s="12"/>
      <c r="H1375" s="12"/>
      <c r="I1375" s="12"/>
      <c r="J1375" s="12"/>
      <c r="K1375" s="12"/>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row>
    <row r="1376" spans="1:45" x14ac:dyDescent="0.2">
      <c r="A1376" s="12"/>
      <c r="B1376" s="12"/>
      <c r="C1376" s="12"/>
      <c r="D1376" s="12"/>
      <c r="E1376" s="12"/>
      <c r="F1376" s="12"/>
      <c r="G1376" s="12"/>
      <c r="H1376" s="12"/>
      <c r="I1376" s="12"/>
      <c r="J1376" s="12"/>
      <c r="K1376" s="12"/>
      <c r="L1376" s="12"/>
      <c r="M1376" s="12"/>
      <c r="N1376" s="12"/>
      <c r="O1376" s="12"/>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row>
    <row r="1377" spans="1:45" x14ac:dyDescent="0.2">
      <c r="A1377" s="12"/>
      <c r="B1377" s="12"/>
      <c r="C1377" s="12"/>
      <c r="D1377" s="12"/>
      <c r="E1377" s="12"/>
      <c r="F1377" s="12"/>
      <c r="G1377" s="12"/>
      <c r="H1377" s="12"/>
      <c r="I1377" s="12"/>
      <c r="J1377" s="12"/>
      <c r="K1377" s="12"/>
      <c r="L1377" s="12"/>
      <c r="M1377" s="12"/>
      <c r="N1377" s="12"/>
      <c r="O1377" s="12"/>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row>
    <row r="1378" spans="1:45" x14ac:dyDescent="0.2">
      <c r="A1378" s="12"/>
      <c r="B1378" s="12"/>
      <c r="C1378" s="12"/>
      <c r="D1378" s="12"/>
      <c r="E1378" s="12"/>
      <c r="F1378" s="12"/>
      <c r="G1378" s="12"/>
      <c r="H1378" s="12"/>
      <c r="I1378" s="12"/>
      <c r="J1378" s="12"/>
      <c r="K1378" s="12"/>
      <c r="L1378" s="12"/>
      <c r="M1378" s="12"/>
      <c r="N1378" s="12"/>
      <c r="O1378" s="12"/>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row>
    <row r="1379" spans="1:45" x14ac:dyDescent="0.2">
      <c r="A1379" s="12"/>
      <c r="B1379" s="12"/>
      <c r="C1379" s="12"/>
      <c r="D1379" s="12"/>
      <c r="E1379" s="12"/>
      <c r="F1379" s="12"/>
      <c r="G1379" s="12"/>
      <c r="H1379" s="12"/>
      <c r="I1379" s="12"/>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row>
    <row r="1380" spans="1:45" x14ac:dyDescent="0.2">
      <c r="A1380" s="12"/>
      <c r="B1380" s="12"/>
      <c r="C1380" s="12"/>
      <c r="D1380" s="12"/>
      <c r="E1380" s="12"/>
      <c r="F1380" s="12"/>
      <c r="G1380" s="12"/>
      <c r="H1380" s="12"/>
      <c r="I1380" s="12"/>
      <c r="J1380" s="12"/>
      <c r="K1380" s="12"/>
      <c r="L1380" s="12"/>
      <c r="M1380" s="12"/>
      <c r="N1380" s="12"/>
      <c r="O1380" s="12"/>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row>
    <row r="1381" spans="1:45" x14ac:dyDescent="0.2">
      <c r="A1381" s="12"/>
      <c r="B1381" s="12"/>
      <c r="C1381" s="12"/>
      <c r="D1381" s="12"/>
      <c r="E1381" s="12"/>
      <c r="F1381" s="12"/>
      <c r="G1381" s="12"/>
      <c r="H1381" s="12"/>
      <c r="I1381" s="12"/>
      <c r="J1381" s="12"/>
      <c r="K1381" s="12"/>
      <c r="L1381" s="12"/>
      <c r="M1381" s="12"/>
      <c r="N1381" s="12"/>
      <c r="O1381" s="12"/>
      <c r="P1381" s="1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c r="AR1381" s="12"/>
      <c r="AS1381" s="12"/>
    </row>
    <row r="1382" spans="1:45" x14ac:dyDescent="0.2">
      <c r="A1382" s="12"/>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row>
    <row r="1383" spans="1:45" x14ac:dyDescent="0.2">
      <c r="A1383" s="12"/>
      <c r="B1383" s="12"/>
      <c r="C1383" s="12"/>
      <c r="D1383" s="12"/>
      <c r="E1383" s="12"/>
      <c r="F1383" s="12"/>
      <c r="G1383" s="12"/>
      <c r="H1383" s="12"/>
      <c r="I1383" s="12"/>
      <c r="J1383" s="12"/>
      <c r="K1383" s="1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row>
    <row r="1384" spans="1:45" x14ac:dyDescent="0.2">
      <c r="A1384" s="12"/>
      <c r="B1384" s="12"/>
      <c r="C1384" s="12"/>
      <c r="D1384" s="12"/>
      <c r="E1384" s="12"/>
      <c r="F1384" s="12"/>
      <c r="G1384" s="12"/>
      <c r="H1384" s="12"/>
      <c r="I1384" s="12"/>
      <c r="J1384" s="12"/>
      <c r="K1384" s="1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row>
    <row r="1385" spans="1:45" x14ac:dyDescent="0.2">
      <c r="A1385" s="12"/>
      <c r="B1385" s="12"/>
      <c r="C1385" s="12"/>
      <c r="D1385" s="12"/>
      <c r="E1385" s="12"/>
      <c r="F1385" s="12"/>
      <c r="G1385" s="12"/>
      <c r="H1385" s="12"/>
      <c r="I1385" s="12"/>
      <c r="J1385" s="12"/>
      <c r="K1385" s="12"/>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row>
    <row r="1386" spans="1:45" x14ac:dyDescent="0.2">
      <c r="A1386" s="12"/>
      <c r="B1386" s="12"/>
      <c r="C1386" s="12"/>
      <c r="D1386" s="12"/>
      <c r="E1386" s="12"/>
      <c r="F1386" s="12"/>
      <c r="G1386" s="12"/>
      <c r="H1386" s="12"/>
      <c r="I1386" s="12"/>
      <c r="J1386" s="12"/>
      <c r="K1386" s="1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row>
    <row r="1387" spans="1:45" x14ac:dyDescent="0.2">
      <c r="A1387" s="12"/>
      <c r="B1387" s="12"/>
      <c r="C1387" s="12"/>
      <c r="D1387" s="12"/>
      <c r="E1387" s="12"/>
      <c r="F1387" s="12"/>
      <c r="G1387" s="12"/>
      <c r="H1387" s="12"/>
      <c r="I1387" s="12"/>
      <c r="J1387" s="12"/>
      <c r="K1387" s="12"/>
      <c r="L1387" s="12"/>
      <c r="M1387" s="12"/>
      <c r="N1387" s="12"/>
      <c r="O1387" s="12"/>
      <c r="P1387" s="1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c r="AR1387" s="12"/>
      <c r="AS1387" s="12"/>
    </row>
    <row r="1388" spans="1:45" x14ac:dyDescent="0.2">
      <c r="A1388" s="12"/>
      <c r="B1388" s="12"/>
      <c r="C1388" s="12"/>
      <c r="D1388" s="12"/>
      <c r="E1388" s="12"/>
      <c r="F1388" s="12"/>
      <c r="G1388" s="12"/>
      <c r="H1388" s="12"/>
      <c r="I1388" s="12"/>
      <c r="J1388" s="12"/>
      <c r="K1388" s="12"/>
      <c r="L1388" s="12"/>
      <c r="M1388" s="12"/>
      <c r="N1388" s="12"/>
      <c r="O1388" s="12"/>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row>
    <row r="1389" spans="1:45" x14ac:dyDescent="0.2">
      <c r="A1389" s="12"/>
      <c r="B1389" s="12"/>
      <c r="C1389" s="12"/>
      <c r="D1389" s="12"/>
      <c r="E1389" s="12"/>
      <c r="F1389" s="12"/>
      <c r="G1389" s="12"/>
      <c r="H1389" s="12"/>
      <c r="I1389" s="12"/>
      <c r="J1389" s="12"/>
      <c r="K1389" s="12"/>
      <c r="L1389" s="12"/>
      <c r="M1389" s="12"/>
      <c r="N1389" s="12"/>
      <c r="O1389" s="12"/>
      <c r="P1389" s="1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c r="AR1389" s="12"/>
      <c r="AS1389" s="12"/>
    </row>
    <row r="1390" spans="1:45" x14ac:dyDescent="0.2">
      <c r="A1390" s="12"/>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row>
    <row r="1391" spans="1:45" x14ac:dyDescent="0.2">
      <c r="A1391" s="12"/>
      <c r="B1391" s="12"/>
      <c r="C1391" s="12"/>
      <c r="D1391" s="12"/>
      <c r="E1391" s="12"/>
      <c r="F1391" s="12"/>
      <c r="G1391" s="12"/>
      <c r="H1391" s="12"/>
      <c r="I1391" s="12"/>
      <c r="J1391" s="12"/>
      <c r="K1391" s="12"/>
      <c r="L1391" s="12"/>
      <c r="M1391" s="12"/>
      <c r="N1391" s="12"/>
      <c r="O1391" s="12"/>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row>
    <row r="1392" spans="1:45" x14ac:dyDescent="0.2">
      <c r="A1392" s="12"/>
      <c r="B1392" s="12"/>
      <c r="C1392" s="12"/>
      <c r="D1392" s="12"/>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row>
    <row r="1393" spans="1:45" x14ac:dyDescent="0.2">
      <c r="A1393" s="12"/>
      <c r="B1393" s="12"/>
      <c r="C1393" s="12"/>
      <c r="D1393" s="12"/>
      <c r="E1393" s="12"/>
      <c r="F1393" s="12"/>
      <c r="G1393" s="12"/>
      <c r="H1393" s="12"/>
      <c r="I1393" s="12"/>
      <c r="J1393" s="12"/>
      <c r="K1393" s="12"/>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row>
    <row r="1394" spans="1:45" x14ac:dyDescent="0.2">
      <c r="A1394" s="12"/>
      <c r="B1394" s="12"/>
      <c r="C1394" s="12"/>
      <c r="D1394" s="12"/>
      <c r="E1394" s="12"/>
      <c r="F1394" s="12"/>
      <c r="G1394" s="12"/>
      <c r="H1394" s="12"/>
      <c r="I1394" s="12"/>
      <c r="J1394" s="12"/>
      <c r="K1394" s="12"/>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row>
    <row r="1395" spans="1:45" x14ac:dyDescent="0.2">
      <c r="A1395" s="12"/>
      <c r="B1395" s="12"/>
      <c r="C1395" s="12"/>
      <c r="D1395" s="12"/>
      <c r="E1395" s="12"/>
      <c r="F1395" s="12"/>
      <c r="G1395" s="12"/>
      <c r="H1395" s="12"/>
      <c r="I1395" s="12"/>
      <c r="J1395" s="12"/>
      <c r="K1395" s="12"/>
      <c r="L1395" s="12"/>
      <c r="M1395" s="12"/>
      <c r="N1395" s="12"/>
      <c r="O1395" s="12"/>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row>
    <row r="1396" spans="1:45" x14ac:dyDescent="0.2">
      <c r="A1396" s="12"/>
      <c r="B1396" s="12"/>
      <c r="C1396" s="12"/>
      <c r="D1396" s="12"/>
      <c r="E1396" s="12"/>
      <c r="F1396" s="12"/>
      <c r="G1396" s="12"/>
      <c r="H1396" s="12"/>
      <c r="I1396" s="12"/>
      <c r="J1396" s="12"/>
      <c r="K1396" s="12"/>
      <c r="L1396" s="12"/>
      <c r="M1396" s="12"/>
      <c r="N1396" s="12"/>
      <c r="O1396" s="12"/>
      <c r="P1396" s="1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c r="AR1396" s="12"/>
      <c r="AS1396" s="12"/>
    </row>
    <row r="1397" spans="1:45" x14ac:dyDescent="0.2">
      <c r="A1397" s="12"/>
      <c r="B1397" s="12"/>
      <c r="C1397" s="12"/>
      <c r="D1397" s="12"/>
      <c r="E1397" s="12"/>
      <c r="F1397" s="12"/>
      <c r="G1397" s="12"/>
      <c r="H1397" s="12"/>
      <c r="I1397" s="12"/>
      <c r="J1397" s="12"/>
      <c r="K1397" s="12"/>
      <c r="L1397" s="12"/>
      <c r="M1397" s="12"/>
      <c r="N1397" s="12"/>
      <c r="O1397" s="12"/>
      <c r="P1397" s="1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c r="AR1397" s="12"/>
      <c r="AS1397" s="12"/>
    </row>
    <row r="1398" spans="1:45" x14ac:dyDescent="0.2">
      <c r="A1398" s="12"/>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row>
    <row r="1399" spans="1:45" x14ac:dyDescent="0.2">
      <c r="A1399" s="12"/>
      <c r="B1399" s="12"/>
      <c r="C1399" s="12"/>
      <c r="D1399" s="12"/>
      <c r="E1399" s="12"/>
      <c r="F1399" s="12"/>
      <c r="G1399" s="12"/>
      <c r="H1399" s="12"/>
      <c r="I1399" s="12"/>
      <c r="J1399" s="12"/>
      <c r="K1399" s="12"/>
      <c r="L1399" s="12"/>
      <c r="M1399" s="12"/>
      <c r="N1399" s="12"/>
      <c r="O1399" s="12"/>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row>
    <row r="1400" spans="1:45" x14ac:dyDescent="0.2">
      <c r="A1400" s="12"/>
      <c r="B1400" s="12"/>
      <c r="C1400" s="12"/>
      <c r="D1400" s="12"/>
      <c r="E1400" s="12"/>
      <c r="F1400" s="12"/>
      <c r="G1400" s="12"/>
      <c r="H1400" s="12"/>
      <c r="I1400" s="12"/>
      <c r="J1400" s="12"/>
      <c r="K1400" s="12"/>
      <c r="L1400" s="12"/>
      <c r="M1400" s="12"/>
      <c r="N1400" s="12"/>
      <c r="O1400" s="12"/>
      <c r="P1400" s="1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c r="AR1400" s="12"/>
      <c r="AS1400" s="12"/>
    </row>
    <row r="1401" spans="1:45" x14ac:dyDescent="0.2">
      <c r="A1401" s="12"/>
      <c r="B1401" s="12"/>
      <c r="C1401" s="12"/>
      <c r="D1401" s="12"/>
      <c r="E1401" s="12"/>
      <c r="F1401" s="12"/>
      <c r="G1401" s="12"/>
      <c r="H1401" s="12"/>
      <c r="I1401" s="12"/>
      <c r="J1401" s="12"/>
      <c r="K1401" s="12"/>
      <c r="L1401" s="12"/>
      <c r="M1401" s="12"/>
      <c r="N1401" s="12"/>
      <c r="O1401" s="12"/>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row>
    <row r="1402" spans="1:45" x14ac:dyDescent="0.2">
      <c r="A1402" s="12"/>
      <c r="B1402" s="12"/>
      <c r="C1402" s="12"/>
      <c r="D1402" s="12"/>
      <c r="E1402" s="12"/>
      <c r="F1402" s="12"/>
      <c r="G1402" s="12"/>
      <c r="H1402" s="12"/>
      <c r="I1402" s="12"/>
      <c r="J1402" s="12"/>
      <c r="K1402" s="12"/>
      <c r="L1402" s="12"/>
      <c r="M1402" s="12"/>
      <c r="N1402" s="12"/>
      <c r="O1402" s="12"/>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row>
    <row r="1403" spans="1:45" x14ac:dyDescent="0.2">
      <c r="A1403" s="12"/>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row>
    <row r="1404" spans="1:45" x14ac:dyDescent="0.2">
      <c r="A1404" s="12"/>
      <c r="B1404" s="12"/>
      <c r="C1404" s="12"/>
      <c r="D1404" s="12"/>
      <c r="E1404" s="12"/>
      <c r="F1404" s="12"/>
      <c r="G1404" s="12"/>
      <c r="H1404" s="12"/>
      <c r="I1404" s="12"/>
      <c r="J1404" s="12"/>
      <c r="K1404" s="12"/>
      <c r="L1404" s="12"/>
      <c r="M1404" s="12"/>
      <c r="N1404" s="12"/>
      <c r="O1404" s="12"/>
      <c r="P1404" s="1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c r="AR1404" s="12"/>
      <c r="AS1404" s="12"/>
    </row>
    <row r="1405" spans="1:45" x14ac:dyDescent="0.2">
      <c r="A1405" s="12"/>
      <c r="B1405" s="12"/>
      <c r="C1405" s="12"/>
      <c r="D1405" s="12"/>
      <c r="E1405" s="12"/>
      <c r="F1405" s="12"/>
      <c r="G1405" s="12"/>
      <c r="H1405" s="12"/>
      <c r="I1405" s="12"/>
      <c r="J1405" s="12"/>
      <c r="K1405" s="12"/>
      <c r="L1405" s="12"/>
      <c r="M1405" s="12"/>
      <c r="N1405" s="12"/>
      <c r="O1405" s="12"/>
      <c r="P1405" s="1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c r="AR1405" s="12"/>
      <c r="AS1405" s="12"/>
    </row>
    <row r="1406" spans="1:45" x14ac:dyDescent="0.2">
      <c r="A1406" s="12"/>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row>
    <row r="1407" spans="1:45" x14ac:dyDescent="0.2">
      <c r="A1407" s="12"/>
      <c r="B1407" s="12"/>
      <c r="C1407" s="12"/>
      <c r="D1407" s="12"/>
      <c r="E1407" s="12"/>
      <c r="F1407" s="12"/>
      <c r="G1407" s="12"/>
      <c r="H1407" s="12"/>
      <c r="I1407" s="12"/>
      <c r="J1407" s="12"/>
      <c r="K1407" s="12"/>
      <c r="L1407" s="12"/>
      <c r="M1407" s="12"/>
      <c r="N1407" s="12"/>
      <c r="O1407" s="12"/>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row>
    <row r="1408" spans="1:45" x14ac:dyDescent="0.2">
      <c r="A1408" s="12"/>
      <c r="B1408" s="12"/>
      <c r="C1408" s="12"/>
      <c r="D1408" s="12"/>
      <c r="E1408" s="12"/>
      <c r="F1408" s="12"/>
      <c r="G1408" s="12"/>
      <c r="H1408" s="12"/>
      <c r="I1408" s="12"/>
      <c r="J1408" s="12"/>
      <c r="K1408" s="1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row>
    <row r="1409" spans="1:45" x14ac:dyDescent="0.2">
      <c r="A1409" s="12"/>
      <c r="B1409" s="12"/>
      <c r="C1409" s="12"/>
      <c r="D1409" s="12"/>
      <c r="E1409" s="12"/>
      <c r="F1409" s="12"/>
      <c r="G1409" s="12"/>
      <c r="H1409" s="12"/>
      <c r="I1409" s="12"/>
      <c r="J1409" s="12"/>
      <c r="K1409" s="1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row>
    <row r="1410" spans="1:45" x14ac:dyDescent="0.2">
      <c r="A1410" s="12"/>
      <c r="B1410" s="12"/>
      <c r="C1410" s="12"/>
      <c r="D1410" s="12"/>
      <c r="E1410" s="12"/>
      <c r="F1410" s="12"/>
      <c r="G1410" s="12"/>
      <c r="H1410" s="12"/>
      <c r="I1410" s="12"/>
      <c r="J1410" s="12"/>
      <c r="K1410" s="12"/>
      <c r="L1410" s="12"/>
      <c r="M1410" s="12"/>
      <c r="N1410" s="12"/>
      <c r="O1410" s="12"/>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row>
    <row r="1411" spans="1:45" x14ac:dyDescent="0.2">
      <c r="A1411" s="12"/>
      <c r="B1411" s="12"/>
      <c r="C1411" s="12"/>
      <c r="D1411" s="12"/>
      <c r="E1411" s="12"/>
      <c r="F1411" s="12"/>
      <c r="G1411" s="12"/>
      <c r="H1411" s="12"/>
      <c r="I1411" s="12"/>
      <c r="J1411" s="12"/>
      <c r="K1411" s="12"/>
      <c r="L1411" s="12"/>
      <c r="M1411" s="12"/>
      <c r="N1411" s="12"/>
      <c r="O1411" s="12"/>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row>
    <row r="1412" spans="1:45" x14ac:dyDescent="0.2">
      <c r="A1412" s="12"/>
      <c r="B1412" s="12"/>
      <c r="C1412" s="12"/>
      <c r="D1412" s="12"/>
      <c r="E1412" s="12"/>
      <c r="F1412" s="12"/>
      <c r="G1412" s="12"/>
      <c r="H1412" s="12"/>
      <c r="I1412" s="12"/>
      <c r="J1412" s="12"/>
      <c r="K1412" s="12"/>
      <c r="L1412" s="12"/>
      <c r="M1412" s="12"/>
      <c r="N1412" s="12"/>
      <c r="O1412" s="12"/>
      <c r="P1412" s="1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c r="AR1412" s="12"/>
      <c r="AS1412" s="12"/>
    </row>
    <row r="1413" spans="1:45" x14ac:dyDescent="0.2">
      <c r="A1413" s="12"/>
      <c r="B1413" s="12"/>
      <c r="C1413" s="12"/>
      <c r="D1413" s="12"/>
      <c r="E1413" s="12"/>
      <c r="F1413" s="12"/>
      <c r="G1413" s="12"/>
      <c r="H1413" s="12"/>
      <c r="I1413" s="12"/>
      <c r="J1413" s="12"/>
      <c r="K1413" s="12"/>
      <c r="L1413" s="12"/>
      <c r="M1413" s="12"/>
      <c r="N1413" s="12"/>
      <c r="O1413" s="12"/>
      <c r="P1413" s="1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c r="AR1413" s="12"/>
      <c r="AS1413" s="12"/>
    </row>
    <row r="1414" spans="1:45" x14ac:dyDescent="0.2">
      <c r="A1414" s="12"/>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row>
    <row r="1415" spans="1:45" x14ac:dyDescent="0.2">
      <c r="A1415" s="12"/>
      <c r="B1415" s="12"/>
      <c r="C1415" s="12"/>
      <c r="D1415" s="12"/>
      <c r="E1415" s="12"/>
      <c r="F1415" s="12"/>
      <c r="G1415" s="12"/>
      <c r="H1415" s="12"/>
      <c r="I1415" s="12"/>
      <c r="J1415" s="12"/>
      <c r="K1415" s="12"/>
      <c r="L1415" s="12"/>
      <c r="M1415" s="12"/>
      <c r="N1415" s="12"/>
      <c r="O1415" s="12"/>
      <c r="P1415" s="1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c r="AR1415" s="12"/>
      <c r="AS1415" s="12"/>
    </row>
    <row r="1416" spans="1:45" x14ac:dyDescent="0.2">
      <c r="A1416" s="12"/>
      <c r="B1416" s="12"/>
      <c r="C1416" s="12"/>
      <c r="D1416" s="12"/>
      <c r="E1416" s="12"/>
      <c r="F1416" s="12"/>
      <c r="G1416" s="12"/>
      <c r="H1416" s="12"/>
      <c r="I1416" s="12"/>
      <c r="J1416" s="12"/>
      <c r="K1416" s="1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row>
    <row r="1417" spans="1:45" x14ac:dyDescent="0.2">
      <c r="A1417" s="12"/>
      <c r="B1417" s="12"/>
      <c r="C1417" s="12"/>
      <c r="D1417" s="12"/>
      <c r="E1417" s="12"/>
      <c r="F1417" s="12"/>
      <c r="G1417" s="12"/>
      <c r="H1417" s="12"/>
      <c r="I1417" s="12"/>
      <c r="J1417" s="12"/>
      <c r="K1417" s="1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row>
    <row r="1418" spans="1:45" x14ac:dyDescent="0.2">
      <c r="A1418" s="12"/>
      <c r="B1418" s="12"/>
      <c r="C1418" s="12"/>
      <c r="D1418" s="12"/>
      <c r="E1418" s="12"/>
      <c r="F1418" s="12"/>
      <c r="G1418" s="12"/>
      <c r="H1418" s="12"/>
      <c r="I1418" s="12"/>
      <c r="J1418" s="12"/>
      <c r="K1418" s="12"/>
      <c r="L1418" s="12"/>
      <c r="M1418" s="12"/>
      <c r="N1418" s="12"/>
      <c r="O1418" s="12"/>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row>
    <row r="1419" spans="1:45" x14ac:dyDescent="0.2">
      <c r="A1419" s="12"/>
      <c r="B1419" s="12"/>
      <c r="C1419" s="12"/>
      <c r="D1419" s="12"/>
      <c r="E1419" s="12"/>
      <c r="F1419" s="12"/>
      <c r="G1419" s="12"/>
      <c r="H1419" s="12"/>
      <c r="I1419" s="12"/>
      <c r="J1419" s="12"/>
      <c r="K1419" s="12"/>
      <c r="L1419" s="12"/>
      <c r="M1419" s="12"/>
      <c r="N1419" s="12"/>
      <c r="O1419" s="12"/>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row>
    <row r="1420" spans="1:45" x14ac:dyDescent="0.2">
      <c r="A1420" s="12"/>
      <c r="B1420" s="12"/>
      <c r="C1420" s="12"/>
      <c r="D1420" s="12"/>
      <c r="E1420" s="12"/>
      <c r="F1420" s="12"/>
      <c r="G1420" s="12"/>
      <c r="H1420" s="12"/>
      <c r="I1420" s="12"/>
      <c r="J1420" s="12"/>
      <c r="K1420" s="12"/>
      <c r="L1420" s="12"/>
      <c r="M1420" s="12"/>
      <c r="N1420" s="12"/>
      <c r="O1420" s="12"/>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row>
    <row r="1421" spans="1:45" x14ac:dyDescent="0.2">
      <c r="A1421" s="12"/>
      <c r="B1421" s="12"/>
      <c r="C1421" s="12"/>
      <c r="D1421" s="12"/>
      <c r="E1421" s="12"/>
      <c r="F1421" s="12"/>
      <c r="G1421" s="12"/>
      <c r="H1421" s="12"/>
      <c r="I1421" s="12"/>
      <c r="J1421" s="12"/>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row>
    <row r="1422" spans="1:45" x14ac:dyDescent="0.2">
      <c r="A1422" s="12"/>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row>
    <row r="1423" spans="1:45" x14ac:dyDescent="0.2">
      <c r="A1423" s="12"/>
      <c r="B1423" s="12"/>
      <c r="C1423" s="12"/>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row>
    <row r="1424" spans="1:45" x14ac:dyDescent="0.2">
      <c r="A1424" s="12"/>
      <c r="B1424" s="12"/>
      <c r="C1424" s="12"/>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c r="AR1424" s="12"/>
      <c r="AS1424" s="12"/>
    </row>
    <row r="1425" spans="1:45" x14ac:dyDescent="0.2">
      <c r="A1425" s="12"/>
      <c r="B1425" s="12"/>
      <c r="C1425" s="12"/>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c r="AR1425" s="12"/>
      <c r="AS1425" s="12"/>
    </row>
    <row r="1426" spans="1:45" x14ac:dyDescent="0.2">
      <c r="A1426" s="12"/>
      <c r="B1426" s="12"/>
      <c r="C1426" s="12"/>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c r="AR1426" s="12"/>
      <c r="AS1426" s="12"/>
    </row>
    <row r="1427" spans="1:45" x14ac:dyDescent="0.2">
      <c r="A1427" s="12"/>
      <c r="B1427" s="12"/>
      <c r="C1427" s="12"/>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c r="AR1427" s="12"/>
      <c r="AS1427" s="12"/>
    </row>
    <row r="1428" spans="1:45" x14ac:dyDescent="0.2">
      <c r="A1428" s="12"/>
      <c r="B1428" s="12"/>
      <c r="C1428" s="12"/>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c r="AR1428" s="12"/>
      <c r="AS1428" s="12"/>
    </row>
    <row r="1429" spans="1:45" x14ac:dyDescent="0.2">
      <c r="A1429" s="12"/>
      <c r="B1429" s="12"/>
      <c r="C1429" s="12"/>
      <c r="D1429" s="12"/>
      <c r="E1429" s="12"/>
      <c r="F1429" s="12"/>
      <c r="G1429" s="12"/>
      <c r="H1429" s="12"/>
      <c r="I1429" s="12"/>
      <c r="J1429" s="12"/>
      <c r="K1429" s="12"/>
      <c r="L1429" s="12"/>
      <c r="M1429" s="12"/>
      <c r="N1429" s="12"/>
      <c r="O1429" s="12"/>
      <c r="P1429" s="1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c r="AR1429" s="12"/>
      <c r="AS1429" s="12"/>
    </row>
    <row r="1430" spans="1:45" x14ac:dyDescent="0.2">
      <c r="A1430" s="12"/>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row>
    <row r="1431" spans="1:45" x14ac:dyDescent="0.2">
      <c r="A1431" s="12"/>
      <c r="B1431" s="12"/>
      <c r="C1431" s="12"/>
      <c r="D1431" s="12"/>
      <c r="E1431" s="12"/>
      <c r="F1431" s="12"/>
      <c r="G1431" s="12"/>
      <c r="H1431" s="12"/>
      <c r="I1431" s="12"/>
      <c r="J1431" s="12"/>
      <c r="K1431" s="12"/>
      <c r="L1431" s="12"/>
      <c r="M1431" s="12"/>
      <c r="N1431" s="12"/>
      <c r="O1431" s="12"/>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row>
    <row r="1432" spans="1:45" x14ac:dyDescent="0.2">
      <c r="A1432" s="12"/>
      <c r="B1432" s="12"/>
      <c r="C1432" s="12"/>
      <c r="D1432" s="12"/>
      <c r="E1432" s="12"/>
      <c r="F1432" s="12"/>
      <c r="G1432" s="12"/>
      <c r="H1432" s="12"/>
      <c r="I1432" s="12"/>
      <c r="J1432" s="12"/>
      <c r="K1432" s="12"/>
      <c r="L1432" s="12"/>
      <c r="M1432" s="12"/>
      <c r="N1432" s="12"/>
      <c r="O1432" s="12"/>
      <c r="P1432" s="1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c r="AR1432" s="12"/>
      <c r="AS1432" s="12"/>
    </row>
    <row r="1433" spans="1:45" x14ac:dyDescent="0.2">
      <c r="A1433" s="12"/>
      <c r="B1433" s="12"/>
      <c r="C1433" s="12"/>
      <c r="D1433" s="12"/>
      <c r="E1433" s="12"/>
      <c r="F1433" s="12"/>
      <c r="G1433" s="12"/>
      <c r="H1433" s="12"/>
      <c r="I1433" s="12"/>
      <c r="J1433" s="12"/>
      <c r="K1433" s="12"/>
      <c r="L1433" s="12"/>
      <c r="M1433" s="12"/>
      <c r="N1433" s="12"/>
      <c r="O1433" s="12"/>
      <c r="P1433" s="1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c r="AR1433" s="12"/>
      <c r="AS1433" s="12"/>
    </row>
    <row r="1434" spans="1:45" x14ac:dyDescent="0.2">
      <c r="A1434" s="12"/>
      <c r="B1434" s="12"/>
      <c r="C1434" s="12"/>
      <c r="D1434" s="12"/>
      <c r="E1434" s="12"/>
      <c r="F1434" s="12"/>
      <c r="G1434" s="12"/>
      <c r="H1434" s="12"/>
      <c r="I1434" s="12"/>
      <c r="J1434" s="12"/>
      <c r="K1434" s="12"/>
      <c r="L1434" s="12"/>
      <c r="M1434" s="12"/>
      <c r="N1434" s="12"/>
      <c r="O1434" s="12"/>
      <c r="P1434" s="1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c r="AR1434" s="12"/>
      <c r="AS1434" s="12"/>
    </row>
    <row r="1435" spans="1:45" x14ac:dyDescent="0.2">
      <c r="A1435" s="12"/>
      <c r="B1435" s="12"/>
      <c r="C1435" s="12"/>
      <c r="D1435" s="12"/>
      <c r="E1435" s="12"/>
      <c r="F1435" s="12"/>
      <c r="G1435" s="12"/>
      <c r="H1435" s="12"/>
      <c r="I1435" s="12"/>
      <c r="J1435" s="12"/>
      <c r="K1435" s="12"/>
      <c r="L1435" s="12"/>
      <c r="M1435" s="12"/>
      <c r="N1435" s="12"/>
      <c r="O1435" s="12"/>
      <c r="P1435" s="1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c r="AR1435" s="12"/>
      <c r="AS1435" s="12"/>
    </row>
    <row r="1436" spans="1:45" x14ac:dyDescent="0.2">
      <c r="A1436" s="12"/>
      <c r="B1436" s="12"/>
      <c r="C1436" s="12"/>
      <c r="D1436" s="12"/>
      <c r="E1436" s="12"/>
      <c r="F1436" s="12"/>
      <c r="G1436" s="12"/>
      <c r="H1436" s="12"/>
      <c r="I1436" s="12"/>
      <c r="J1436" s="12"/>
      <c r="K1436" s="12"/>
      <c r="L1436" s="12"/>
      <c r="M1436" s="12"/>
      <c r="N1436" s="12"/>
      <c r="O1436" s="12"/>
      <c r="P1436" s="1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c r="AR1436" s="12"/>
      <c r="AS1436" s="12"/>
    </row>
    <row r="1437" spans="1:45" x14ac:dyDescent="0.2">
      <c r="A1437" s="12"/>
      <c r="B1437" s="12"/>
      <c r="C1437" s="12"/>
      <c r="D1437" s="12"/>
      <c r="E1437" s="12"/>
      <c r="F1437" s="12"/>
      <c r="G1437" s="12"/>
      <c r="H1437" s="12"/>
      <c r="I1437" s="12"/>
      <c r="J1437" s="12"/>
      <c r="K1437" s="12"/>
      <c r="L1437" s="12"/>
      <c r="M1437" s="12"/>
      <c r="N1437" s="12"/>
      <c r="O1437" s="12"/>
      <c r="P1437" s="1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c r="AR1437" s="12"/>
      <c r="AS1437" s="12"/>
    </row>
    <row r="1438" spans="1:45" x14ac:dyDescent="0.2">
      <c r="A1438" s="12"/>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row>
    <row r="1439" spans="1:45" x14ac:dyDescent="0.2">
      <c r="A1439" s="12"/>
      <c r="B1439" s="12"/>
      <c r="C1439" s="12"/>
      <c r="D1439" s="12"/>
      <c r="E1439" s="12"/>
      <c r="F1439" s="12"/>
      <c r="G1439" s="12"/>
      <c r="H1439" s="12"/>
      <c r="I1439" s="12"/>
      <c r="J1439" s="12"/>
      <c r="K1439" s="12"/>
      <c r="L1439" s="12"/>
      <c r="M1439" s="12"/>
      <c r="N1439" s="12"/>
      <c r="O1439" s="12"/>
      <c r="P1439" s="1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c r="AR1439" s="12"/>
      <c r="AS1439" s="12"/>
    </row>
    <row r="1440" spans="1:45" x14ac:dyDescent="0.2">
      <c r="A1440" s="12"/>
      <c r="B1440" s="12"/>
      <c r="C1440" s="12"/>
      <c r="D1440" s="12"/>
      <c r="E1440" s="12"/>
      <c r="F1440" s="12"/>
      <c r="G1440" s="12"/>
      <c r="H1440" s="12"/>
      <c r="I1440" s="12"/>
      <c r="J1440" s="12"/>
      <c r="K1440" s="12"/>
      <c r="L1440" s="12"/>
      <c r="M1440" s="12"/>
      <c r="N1440" s="12"/>
      <c r="O1440" s="12"/>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row>
    <row r="1441" spans="1:45" x14ac:dyDescent="0.2">
      <c r="A1441" s="12"/>
      <c r="B1441" s="12"/>
      <c r="C1441" s="12"/>
      <c r="D1441" s="12"/>
      <c r="E1441" s="12"/>
      <c r="F1441" s="12"/>
      <c r="G1441" s="12"/>
      <c r="H1441" s="12"/>
      <c r="I1441" s="12"/>
      <c r="J1441" s="12"/>
      <c r="K1441" s="12"/>
      <c r="L1441" s="12"/>
      <c r="M1441" s="12"/>
      <c r="N1441" s="12"/>
      <c r="O1441" s="12"/>
      <c r="P1441" s="1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c r="AR1441" s="12"/>
      <c r="AS1441" s="12"/>
    </row>
    <row r="1442" spans="1:45" x14ac:dyDescent="0.2">
      <c r="A1442" s="12"/>
      <c r="B1442" s="12"/>
      <c r="C1442" s="12"/>
      <c r="D1442" s="12"/>
      <c r="E1442" s="12"/>
      <c r="F1442" s="12"/>
      <c r="G1442" s="12"/>
      <c r="H1442" s="12"/>
      <c r="I1442" s="12"/>
      <c r="J1442" s="12"/>
      <c r="K1442" s="12"/>
      <c r="L1442" s="12"/>
      <c r="M1442" s="12"/>
      <c r="N1442" s="12"/>
      <c r="O1442" s="12"/>
      <c r="P1442" s="1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c r="AR1442" s="12"/>
      <c r="AS1442" s="12"/>
    </row>
    <row r="1443" spans="1:45" x14ac:dyDescent="0.2">
      <c r="A1443" s="12"/>
      <c r="B1443" s="12"/>
      <c r="C1443" s="12"/>
      <c r="D1443" s="12"/>
      <c r="E1443" s="12"/>
      <c r="F1443" s="12"/>
      <c r="G1443" s="12"/>
      <c r="H1443" s="12"/>
      <c r="I1443" s="12"/>
      <c r="J1443" s="12"/>
      <c r="K1443" s="1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row>
    <row r="1444" spans="1:45" x14ac:dyDescent="0.2">
      <c r="A1444" s="12"/>
      <c r="B1444" s="12"/>
      <c r="C1444" s="12"/>
      <c r="D1444" s="12"/>
      <c r="E1444" s="12"/>
      <c r="F1444" s="12"/>
      <c r="G1444" s="12"/>
      <c r="H1444" s="12"/>
      <c r="I1444" s="12"/>
      <c r="J1444" s="12"/>
      <c r="K1444" s="12"/>
      <c r="L1444" s="12"/>
      <c r="M1444" s="12"/>
      <c r="N1444" s="12"/>
      <c r="O1444" s="12"/>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row>
    <row r="1445" spans="1:45" x14ac:dyDescent="0.2">
      <c r="A1445" s="12"/>
      <c r="B1445" s="12"/>
      <c r="C1445" s="12"/>
      <c r="D1445" s="12"/>
      <c r="E1445" s="12"/>
      <c r="F1445" s="12"/>
      <c r="G1445" s="12"/>
      <c r="H1445" s="12"/>
      <c r="I1445" s="12"/>
      <c r="J1445" s="12"/>
      <c r="K1445" s="12"/>
      <c r="L1445" s="12"/>
      <c r="M1445" s="12"/>
      <c r="N1445" s="12"/>
      <c r="O1445" s="12"/>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row>
    <row r="1446" spans="1:45" x14ac:dyDescent="0.2">
      <c r="A1446" s="12"/>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row>
    <row r="1447" spans="1:45" x14ac:dyDescent="0.2">
      <c r="A1447" s="12"/>
      <c r="B1447" s="12"/>
      <c r="C1447" s="12"/>
      <c r="D1447" s="12"/>
      <c r="E1447" s="12"/>
      <c r="F1447" s="12"/>
      <c r="G1447" s="12"/>
      <c r="H1447" s="12"/>
      <c r="I1447" s="12"/>
      <c r="J1447" s="12"/>
      <c r="K1447" s="12"/>
      <c r="L1447" s="12"/>
      <c r="M1447" s="12"/>
      <c r="N1447" s="12"/>
      <c r="O1447" s="12"/>
      <c r="P1447" s="1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c r="AR1447" s="12"/>
      <c r="AS1447" s="12"/>
    </row>
    <row r="1448" spans="1:45" x14ac:dyDescent="0.2">
      <c r="A1448" s="12"/>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row>
    <row r="1449" spans="1:45" x14ac:dyDescent="0.2">
      <c r="A1449" s="12"/>
      <c r="B1449" s="12"/>
      <c r="C1449" s="12"/>
      <c r="D1449" s="12"/>
      <c r="E1449" s="12"/>
      <c r="F1449" s="12"/>
      <c r="G1449" s="12"/>
      <c r="H1449" s="12"/>
      <c r="I1449" s="12"/>
      <c r="J1449" s="12"/>
      <c r="K1449" s="12"/>
      <c r="L1449" s="12"/>
      <c r="M1449" s="12"/>
      <c r="N1449" s="12"/>
      <c r="O1449" s="12"/>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row>
    <row r="1450" spans="1:45" x14ac:dyDescent="0.2">
      <c r="A1450" s="12"/>
      <c r="B1450" s="12"/>
      <c r="C1450" s="12"/>
      <c r="D1450" s="12"/>
      <c r="E1450" s="12"/>
      <c r="F1450" s="12"/>
      <c r="G1450" s="12"/>
      <c r="H1450" s="12"/>
      <c r="I1450" s="12"/>
      <c r="J1450" s="12"/>
      <c r="K1450" s="12"/>
      <c r="L1450" s="12"/>
      <c r="M1450" s="12"/>
      <c r="N1450" s="12"/>
      <c r="O1450" s="12"/>
      <c r="P1450" s="1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c r="AR1450" s="12"/>
      <c r="AS1450" s="12"/>
    </row>
    <row r="1451" spans="1:45" x14ac:dyDescent="0.2">
      <c r="A1451" s="12"/>
      <c r="B1451" s="12"/>
      <c r="C1451" s="12"/>
      <c r="D1451" s="12"/>
      <c r="E1451" s="12"/>
      <c r="F1451" s="12"/>
      <c r="G1451" s="12"/>
      <c r="H1451" s="12"/>
      <c r="I1451" s="12"/>
      <c r="J1451" s="12"/>
      <c r="K1451" s="12"/>
      <c r="L1451" s="12"/>
      <c r="M1451" s="12"/>
      <c r="N1451" s="12"/>
      <c r="O1451" s="12"/>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row>
    <row r="1452" spans="1:45" x14ac:dyDescent="0.2">
      <c r="A1452" s="12"/>
      <c r="B1452" s="12"/>
      <c r="C1452" s="12"/>
      <c r="D1452" s="12"/>
      <c r="E1452" s="12"/>
      <c r="F1452" s="12"/>
      <c r="G1452" s="12"/>
      <c r="H1452" s="12"/>
      <c r="I1452" s="12"/>
      <c r="J1452" s="12"/>
      <c r="K1452" s="12"/>
      <c r="L1452" s="12"/>
      <c r="M1452" s="12"/>
      <c r="N1452" s="12"/>
      <c r="O1452" s="12"/>
      <c r="P1452" s="1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c r="AR1452" s="12"/>
      <c r="AS1452" s="12"/>
    </row>
    <row r="1453" spans="1:45" x14ac:dyDescent="0.2">
      <c r="A1453" s="12"/>
      <c r="B1453" s="12"/>
      <c r="C1453" s="12"/>
      <c r="D1453" s="12"/>
      <c r="E1453" s="12"/>
      <c r="F1453" s="12"/>
      <c r="G1453" s="12"/>
      <c r="H1453" s="12"/>
      <c r="I1453" s="12"/>
      <c r="J1453" s="12"/>
      <c r="K1453" s="12"/>
      <c r="L1453" s="12"/>
      <c r="M1453" s="12"/>
      <c r="N1453" s="12"/>
      <c r="O1453" s="12"/>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row>
    <row r="1454" spans="1:45" x14ac:dyDescent="0.2">
      <c r="A1454" s="12"/>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row>
    <row r="1455" spans="1:45" x14ac:dyDescent="0.2">
      <c r="A1455" s="12"/>
      <c r="B1455" s="12"/>
      <c r="C1455" s="12"/>
      <c r="D1455" s="12"/>
      <c r="E1455" s="12"/>
      <c r="F1455" s="12"/>
      <c r="G1455" s="12"/>
      <c r="H1455" s="12"/>
      <c r="I1455" s="12"/>
      <c r="J1455" s="12"/>
      <c r="K1455" s="12"/>
      <c r="L1455" s="12"/>
      <c r="M1455" s="12"/>
      <c r="N1455" s="12"/>
      <c r="O1455" s="12"/>
      <c r="P1455" s="1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c r="AR1455" s="12"/>
      <c r="AS1455" s="12"/>
    </row>
    <row r="1456" spans="1:45" x14ac:dyDescent="0.2">
      <c r="A1456" s="12"/>
      <c r="B1456" s="12"/>
      <c r="C1456" s="12"/>
      <c r="D1456" s="12"/>
      <c r="E1456" s="12"/>
      <c r="F1456" s="12"/>
      <c r="G1456" s="12"/>
      <c r="H1456" s="12"/>
      <c r="I1456" s="12"/>
      <c r="J1456" s="12"/>
      <c r="K1456" s="12"/>
      <c r="L1456" s="12"/>
      <c r="M1456" s="12"/>
      <c r="N1456" s="12"/>
      <c r="O1456" s="12"/>
      <c r="P1456" s="1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c r="AR1456" s="12"/>
      <c r="AS1456" s="12"/>
    </row>
    <row r="1457" spans="1:45" x14ac:dyDescent="0.2">
      <c r="A1457" s="12"/>
      <c r="B1457" s="12"/>
      <c r="C1457" s="12"/>
      <c r="D1457" s="12"/>
      <c r="E1457" s="12"/>
      <c r="F1457" s="12"/>
      <c r="G1457" s="12"/>
      <c r="H1457" s="12"/>
      <c r="I1457" s="12"/>
      <c r="J1457" s="12"/>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row>
    <row r="1458" spans="1:45" x14ac:dyDescent="0.2">
      <c r="A1458" s="12"/>
      <c r="B1458" s="12"/>
      <c r="C1458" s="12"/>
      <c r="D1458" s="12"/>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c r="AR1458" s="12"/>
      <c r="AS1458" s="12"/>
    </row>
    <row r="1459" spans="1:45" x14ac:dyDescent="0.2">
      <c r="A1459" s="12"/>
      <c r="B1459" s="12"/>
      <c r="C1459" s="12"/>
      <c r="D1459" s="12"/>
      <c r="E1459" s="12"/>
      <c r="F1459" s="12"/>
      <c r="G1459" s="12"/>
      <c r="H1459" s="12"/>
      <c r="I1459" s="12"/>
      <c r="J1459" s="12"/>
      <c r="K1459" s="12"/>
      <c r="L1459" s="12"/>
      <c r="M1459" s="12"/>
      <c r="N1459" s="12"/>
      <c r="O1459" s="12"/>
      <c r="P1459" s="1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c r="AR1459" s="12"/>
      <c r="AS1459" s="12"/>
    </row>
    <row r="1460" spans="1:45" x14ac:dyDescent="0.2">
      <c r="A1460" s="12"/>
      <c r="B1460" s="12"/>
      <c r="C1460" s="12"/>
      <c r="D1460" s="12"/>
      <c r="E1460" s="12"/>
      <c r="F1460" s="12"/>
      <c r="G1460" s="12"/>
      <c r="H1460" s="12"/>
      <c r="I1460" s="12"/>
      <c r="J1460" s="12"/>
      <c r="K1460" s="12"/>
      <c r="L1460" s="12"/>
      <c r="M1460" s="12"/>
      <c r="N1460" s="12"/>
      <c r="O1460" s="12"/>
      <c r="P1460" s="1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c r="AR1460" s="12"/>
      <c r="AS1460" s="12"/>
    </row>
    <row r="1461" spans="1:45" x14ac:dyDescent="0.2">
      <c r="A1461" s="12"/>
      <c r="B1461" s="12"/>
      <c r="C1461" s="12"/>
      <c r="D1461" s="12"/>
      <c r="E1461" s="12"/>
      <c r="F1461" s="12"/>
      <c r="G1461" s="12"/>
      <c r="H1461" s="12"/>
      <c r="I1461" s="12"/>
      <c r="J1461" s="12"/>
      <c r="K1461" s="12"/>
      <c r="L1461" s="12"/>
      <c r="M1461" s="12"/>
      <c r="N1461" s="12"/>
      <c r="O1461" s="12"/>
      <c r="P1461" s="1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c r="AR1461" s="12"/>
      <c r="AS1461" s="12"/>
    </row>
    <row r="1462" spans="1:45" x14ac:dyDescent="0.2">
      <c r="A1462" s="12"/>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row>
    <row r="1463" spans="1:45" x14ac:dyDescent="0.2">
      <c r="A1463" s="12"/>
      <c r="B1463" s="12"/>
      <c r="C1463" s="12"/>
      <c r="D1463" s="12"/>
      <c r="E1463" s="12"/>
      <c r="F1463" s="12"/>
      <c r="G1463" s="12"/>
      <c r="H1463" s="12"/>
      <c r="I1463" s="12"/>
      <c r="J1463" s="12"/>
      <c r="K1463" s="12"/>
      <c r="L1463" s="12"/>
      <c r="M1463" s="12"/>
      <c r="N1463" s="12"/>
      <c r="O1463" s="12"/>
      <c r="P1463" s="1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c r="AR1463" s="12"/>
      <c r="AS1463" s="12"/>
    </row>
    <row r="1464" spans="1:45" x14ac:dyDescent="0.2">
      <c r="A1464" s="12"/>
      <c r="B1464" s="12"/>
      <c r="C1464" s="12"/>
      <c r="D1464" s="12"/>
      <c r="E1464" s="12"/>
      <c r="F1464" s="12"/>
      <c r="G1464" s="12"/>
      <c r="H1464" s="12"/>
      <c r="I1464" s="12"/>
      <c r="J1464" s="12"/>
      <c r="K1464" s="12"/>
      <c r="L1464" s="12"/>
      <c r="M1464" s="12"/>
      <c r="N1464" s="12"/>
      <c r="O1464" s="12"/>
      <c r="P1464" s="1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c r="AR1464" s="12"/>
      <c r="AS1464" s="12"/>
    </row>
    <row r="1465" spans="1:45" x14ac:dyDescent="0.2">
      <c r="A1465" s="12"/>
      <c r="B1465" s="12"/>
      <c r="C1465" s="12"/>
      <c r="D1465" s="12"/>
      <c r="E1465" s="12"/>
      <c r="F1465" s="12"/>
      <c r="G1465" s="12"/>
      <c r="H1465" s="12"/>
      <c r="I1465" s="12"/>
      <c r="J1465" s="12"/>
      <c r="K1465" s="12"/>
      <c r="L1465" s="12"/>
      <c r="M1465" s="12"/>
      <c r="N1465" s="12"/>
      <c r="O1465" s="12"/>
      <c r="P1465" s="1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c r="AR1465" s="12"/>
      <c r="AS1465" s="12"/>
    </row>
    <row r="1466" spans="1:45" x14ac:dyDescent="0.2">
      <c r="A1466" s="12"/>
      <c r="B1466" s="12"/>
      <c r="C1466" s="12"/>
      <c r="D1466" s="12"/>
      <c r="E1466" s="12"/>
      <c r="F1466" s="12"/>
      <c r="G1466" s="12"/>
      <c r="H1466" s="12"/>
      <c r="I1466" s="12"/>
      <c r="J1466" s="12"/>
      <c r="K1466" s="12"/>
      <c r="L1466" s="12"/>
      <c r="M1466" s="12"/>
      <c r="N1466" s="12"/>
      <c r="O1466" s="12"/>
      <c r="P1466" s="1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c r="AR1466" s="12"/>
      <c r="AS1466" s="12"/>
    </row>
    <row r="1467" spans="1:45" x14ac:dyDescent="0.2">
      <c r="A1467" s="12"/>
      <c r="B1467" s="12"/>
      <c r="C1467" s="12"/>
      <c r="D1467" s="12"/>
      <c r="E1467" s="12"/>
      <c r="F1467" s="12"/>
      <c r="G1467" s="12"/>
      <c r="H1467" s="12"/>
      <c r="I1467" s="12"/>
      <c r="J1467" s="12"/>
      <c r="K1467" s="12"/>
      <c r="L1467" s="12"/>
      <c r="M1467" s="12"/>
      <c r="N1467" s="12"/>
      <c r="O1467" s="12"/>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row>
    <row r="1468" spans="1:45" x14ac:dyDescent="0.2">
      <c r="A1468" s="12"/>
      <c r="B1468" s="12"/>
      <c r="C1468" s="12"/>
      <c r="D1468" s="12"/>
      <c r="E1468" s="12"/>
      <c r="F1468" s="12"/>
      <c r="G1468" s="12"/>
      <c r="H1468" s="12"/>
      <c r="I1468" s="12"/>
      <c r="J1468" s="12"/>
      <c r="K1468" s="12"/>
      <c r="L1468" s="12"/>
      <c r="M1468" s="12"/>
      <c r="N1468" s="12"/>
      <c r="O1468" s="12"/>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row>
    <row r="1469" spans="1:45" x14ac:dyDescent="0.2">
      <c r="A1469" s="12"/>
      <c r="B1469" s="12"/>
      <c r="C1469" s="12"/>
      <c r="D1469" s="12"/>
      <c r="E1469" s="12"/>
      <c r="F1469" s="12"/>
      <c r="G1469" s="12"/>
      <c r="H1469" s="12"/>
      <c r="I1469" s="12"/>
      <c r="J1469" s="12"/>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row>
    <row r="1470" spans="1:45" x14ac:dyDescent="0.2">
      <c r="A1470" s="12"/>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row>
    <row r="1471" spans="1:45" x14ac:dyDescent="0.2">
      <c r="A1471" s="12"/>
      <c r="B1471" s="12"/>
      <c r="C1471" s="12"/>
      <c r="D1471" s="12"/>
      <c r="E1471" s="12"/>
      <c r="F1471" s="12"/>
      <c r="G1471" s="12"/>
      <c r="H1471" s="12"/>
      <c r="I1471" s="12"/>
      <c r="J1471" s="12"/>
      <c r="K1471" s="12"/>
      <c r="L1471" s="12"/>
      <c r="M1471" s="12"/>
      <c r="N1471" s="12"/>
      <c r="O1471" s="12"/>
      <c r="P1471" s="1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c r="AR1471" s="12"/>
      <c r="AS1471" s="12"/>
    </row>
    <row r="1472" spans="1:45" x14ac:dyDescent="0.2">
      <c r="A1472" s="12"/>
      <c r="B1472" s="12"/>
      <c r="C1472" s="12"/>
      <c r="D1472" s="12"/>
      <c r="E1472" s="12"/>
      <c r="F1472" s="12"/>
      <c r="G1472" s="12"/>
      <c r="H1472" s="12"/>
      <c r="I1472" s="12"/>
      <c r="J1472" s="12"/>
      <c r="K1472" s="12"/>
      <c r="L1472" s="12"/>
      <c r="M1472" s="12"/>
      <c r="N1472" s="12"/>
      <c r="O1472" s="12"/>
      <c r="P1472" s="1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c r="AR1472" s="12"/>
      <c r="AS1472" s="12"/>
    </row>
    <row r="1473" spans="1:45" x14ac:dyDescent="0.2">
      <c r="A1473" s="12"/>
      <c r="B1473" s="12"/>
      <c r="C1473" s="12"/>
      <c r="D1473" s="12"/>
      <c r="E1473" s="12"/>
      <c r="F1473" s="12"/>
      <c r="G1473" s="12"/>
      <c r="H1473" s="12"/>
      <c r="I1473" s="12"/>
      <c r="J1473" s="12"/>
      <c r="K1473" s="12"/>
      <c r="L1473" s="12"/>
      <c r="M1473" s="12"/>
      <c r="N1473" s="12"/>
      <c r="O1473" s="12"/>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row>
    <row r="1474" spans="1:45" x14ac:dyDescent="0.2">
      <c r="A1474" s="12"/>
      <c r="B1474" s="12"/>
      <c r="C1474" s="12"/>
      <c r="D1474" s="12"/>
      <c r="E1474" s="12"/>
      <c r="F1474" s="12"/>
      <c r="G1474" s="12"/>
      <c r="H1474" s="12"/>
      <c r="I1474" s="12"/>
      <c r="J1474" s="12"/>
      <c r="K1474" s="12"/>
      <c r="L1474" s="12"/>
      <c r="M1474" s="12"/>
      <c r="N1474" s="12"/>
      <c r="O1474" s="12"/>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row>
    <row r="1475" spans="1:45" x14ac:dyDescent="0.2">
      <c r="A1475" s="12"/>
      <c r="B1475" s="12"/>
      <c r="C1475" s="12"/>
      <c r="D1475" s="12"/>
      <c r="E1475" s="12"/>
      <c r="F1475" s="12"/>
      <c r="G1475" s="12"/>
      <c r="H1475" s="12"/>
      <c r="I1475" s="12"/>
      <c r="J1475" s="12"/>
      <c r="K1475" s="12"/>
      <c r="L1475" s="12"/>
      <c r="M1475" s="12"/>
      <c r="N1475" s="12"/>
      <c r="O1475" s="12"/>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row>
    <row r="1476" spans="1:45" x14ac:dyDescent="0.2">
      <c r="A1476" s="12"/>
      <c r="B1476" s="12"/>
      <c r="C1476" s="12"/>
      <c r="D1476" s="12"/>
      <c r="E1476" s="12"/>
      <c r="F1476" s="12"/>
      <c r="G1476" s="12"/>
      <c r="H1476" s="12"/>
      <c r="I1476" s="12"/>
      <c r="J1476" s="12"/>
      <c r="K1476" s="12"/>
      <c r="L1476" s="12"/>
      <c r="M1476" s="12"/>
      <c r="N1476" s="12"/>
      <c r="O1476" s="12"/>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row>
    <row r="1477" spans="1:45" x14ac:dyDescent="0.2">
      <c r="A1477" s="12"/>
      <c r="B1477" s="12"/>
      <c r="C1477" s="12"/>
      <c r="D1477" s="12"/>
      <c r="E1477" s="12"/>
      <c r="F1477" s="12"/>
      <c r="G1477" s="12"/>
      <c r="H1477" s="12"/>
      <c r="I1477" s="12"/>
      <c r="J1477" s="12"/>
      <c r="K1477" s="12"/>
      <c r="L1477" s="12"/>
      <c r="M1477" s="12"/>
      <c r="N1477" s="12"/>
      <c r="O1477" s="12"/>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row>
    <row r="1478" spans="1:45" x14ac:dyDescent="0.2">
      <c r="A1478" s="12"/>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row>
    <row r="1479" spans="1:45" x14ac:dyDescent="0.2">
      <c r="A1479" s="12"/>
      <c r="B1479" s="12"/>
      <c r="C1479" s="12"/>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c r="AR1479" s="12"/>
      <c r="AS1479" s="12"/>
    </row>
    <row r="1480" spans="1:45" x14ac:dyDescent="0.2">
      <c r="A1480" s="12"/>
      <c r="B1480" s="12"/>
      <c r="C1480" s="12"/>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c r="AR1480" s="12"/>
      <c r="AS1480" s="12"/>
    </row>
    <row r="1481" spans="1:45" x14ac:dyDescent="0.2">
      <c r="A1481" s="12"/>
      <c r="B1481" s="12"/>
      <c r="C1481" s="12"/>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c r="AR1481" s="12"/>
      <c r="AS1481" s="12"/>
    </row>
    <row r="1482" spans="1:45" x14ac:dyDescent="0.2">
      <c r="A1482" s="12"/>
      <c r="B1482" s="12"/>
      <c r="C1482" s="12"/>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c r="AR1482" s="12"/>
      <c r="AS1482" s="12"/>
    </row>
    <row r="1483" spans="1:45" x14ac:dyDescent="0.2">
      <c r="A1483" s="12"/>
      <c r="B1483" s="12"/>
      <c r="C1483" s="12"/>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c r="AR1483" s="12"/>
      <c r="AS1483" s="12"/>
    </row>
    <row r="1484" spans="1:45" x14ac:dyDescent="0.2">
      <c r="A1484" s="12"/>
      <c r="B1484" s="12"/>
      <c r="C1484" s="12"/>
      <c r="D1484" s="12"/>
      <c r="E1484" s="12"/>
      <c r="F1484" s="12"/>
      <c r="G1484" s="12"/>
      <c r="H1484" s="12"/>
      <c r="I1484" s="12"/>
      <c r="J1484" s="12"/>
      <c r="K1484" s="12"/>
      <c r="L1484" s="12"/>
      <c r="M1484" s="12"/>
      <c r="N1484" s="12"/>
      <c r="O1484" s="12"/>
      <c r="P1484" s="1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c r="AR1484" s="12"/>
      <c r="AS1484" s="12"/>
    </row>
    <row r="1485" spans="1:45" x14ac:dyDescent="0.2">
      <c r="A1485" s="12"/>
      <c r="B1485" s="12"/>
      <c r="C1485" s="12"/>
      <c r="D1485" s="12"/>
      <c r="E1485" s="12"/>
      <c r="F1485" s="12"/>
      <c r="G1485" s="12"/>
      <c r="H1485" s="12"/>
      <c r="I1485" s="12"/>
      <c r="J1485" s="12"/>
      <c r="K1485" s="12"/>
      <c r="L1485" s="12"/>
      <c r="M1485" s="12"/>
      <c r="N1485" s="12"/>
      <c r="O1485" s="12"/>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row>
    <row r="1486" spans="1:45" x14ac:dyDescent="0.2">
      <c r="A1486" s="12"/>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row>
    <row r="1487" spans="1:45" x14ac:dyDescent="0.2">
      <c r="A1487" s="12"/>
      <c r="B1487" s="12"/>
      <c r="C1487" s="12"/>
      <c r="D1487" s="12"/>
      <c r="E1487" s="12"/>
      <c r="F1487" s="12"/>
      <c r="G1487" s="12"/>
      <c r="H1487" s="12"/>
      <c r="I1487" s="12"/>
      <c r="J1487" s="12"/>
      <c r="K1487" s="12"/>
      <c r="L1487" s="12"/>
      <c r="M1487" s="12"/>
      <c r="N1487" s="12"/>
      <c r="O1487" s="12"/>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row>
    <row r="1488" spans="1:45" x14ac:dyDescent="0.2">
      <c r="A1488" s="12"/>
      <c r="B1488" s="12"/>
      <c r="C1488" s="12"/>
      <c r="D1488" s="12"/>
      <c r="E1488" s="12"/>
      <c r="F1488" s="12"/>
      <c r="G1488" s="12"/>
      <c r="H1488" s="12"/>
      <c r="I1488" s="12"/>
      <c r="J1488" s="12"/>
      <c r="K1488" s="12"/>
      <c r="L1488" s="12"/>
      <c r="M1488" s="12"/>
      <c r="N1488" s="12"/>
      <c r="O1488" s="12"/>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row>
    <row r="1489" spans="1:45" x14ac:dyDescent="0.2">
      <c r="A1489" s="12"/>
      <c r="B1489" s="12"/>
      <c r="C1489" s="12"/>
      <c r="D1489" s="12"/>
      <c r="E1489" s="12"/>
      <c r="F1489" s="12"/>
      <c r="G1489" s="12"/>
      <c r="H1489" s="12"/>
      <c r="I1489" s="12"/>
      <c r="J1489" s="12"/>
      <c r="K1489" s="12"/>
      <c r="L1489" s="12"/>
      <c r="M1489" s="12"/>
      <c r="N1489" s="12"/>
      <c r="O1489" s="12"/>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row>
    <row r="1490" spans="1:45" x14ac:dyDescent="0.2">
      <c r="A1490" s="12"/>
      <c r="B1490" s="12"/>
      <c r="C1490" s="12"/>
      <c r="D1490" s="12"/>
      <c r="E1490" s="12"/>
      <c r="F1490" s="12"/>
      <c r="G1490" s="12"/>
      <c r="H1490" s="12"/>
      <c r="I1490" s="12"/>
      <c r="J1490" s="12"/>
      <c r="K1490" s="12"/>
      <c r="L1490" s="12"/>
      <c r="M1490" s="12"/>
      <c r="N1490" s="12"/>
      <c r="O1490" s="12"/>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row>
    <row r="1491" spans="1:45" x14ac:dyDescent="0.2">
      <c r="A1491" s="12"/>
      <c r="B1491" s="12"/>
      <c r="C1491" s="12"/>
      <c r="D1491" s="12"/>
      <c r="E1491" s="12"/>
      <c r="F1491" s="12"/>
      <c r="G1491" s="12"/>
      <c r="H1491" s="12"/>
      <c r="I1491" s="12"/>
      <c r="J1491" s="12"/>
      <c r="K1491" s="12"/>
      <c r="L1491" s="12"/>
      <c r="M1491" s="12"/>
      <c r="N1491" s="12"/>
      <c r="O1491" s="12"/>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row>
    <row r="1492" spans="1:45" x14ac:dyDescent="0.2">
      <c r="A1492" s="12"/>
      <c r="B1492" s="12"/>
      <c r="C1492" s="12"/>
      <c r="D1492" s="12"/>
      <c r="E1492" s="12"/>
      <c r="F1492" s="12"/>
      <c r="G1492" s="12"/>
      <c r="H1492" s="12"/>
      <c r="I1492" s="12"/>
      <c r="J1492" s="12"/>
      <c r="K1492" s="12"/>
      <c r="L1492" s="12"/>
      <c r="M1492" s="12"/>
      <c r="N1492" s="12"/>
      <c r="O1492" s="12"/>
      <c r="P1492" s="1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c r="AR1492" s="12"/>
      <c r="AS1492" s="12"/>
    </row>
    <row r="1493" spans="1:45" x14ac:dyDescent="0.2">
      <c r="A1493" s="12"/>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row>
    <row r="1494" spans="1:45" x14ac:dyDescent="0.2">
      <c r="A1494" s="12"/>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row>
    <row r="1495" spans="1:45" x14ac:dyDescent="0.2">
      <c r="A1495" s="12"/>
      <c r="B1495" s="12"/>
      <c r="C1495" s="12"/>
      <c r="D1495" s="12"/>
      <c r="E1495" s="12"/>
      <c r="F1495" s="12"/>
      <c r="G1495" s="12"/>
      <c r="H1495" s="12"/>
      <c r="I1495" s="12"/>
      <c r="J1495" s="12"/>
      <c r="K1495" s="12"/>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row>
    <row r="1496" spans="1:45" x14ac:dyDescent="0.2">
      <c r="A1496" s="12"/>
      <c r="B1496" s="12"/>
      <c r="C1496" s="12"/>
      <c r="D1496" s="12"/>
      <c r="E1496" s="12"/>
      <c r="F1496" s="12"/>
      <c r="G1496" s="12"/>
      <c r="H1496" s="12"/>
      <c r="I1496" s="12"/>
      <c r="J1496" s="12"/>
      <c r="K1496" s="12"/>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row>
    <row r="1497" spans="1:45" x14ac:dyDescent="0.2">
      <c r="A1497" s="12"/>
      <c r="B1497" s="12"/>
      <c r="C1497" s="12"/>
      <c r="D1497" s="12"/>
      <c r="E1497" s="12"/>
      <c r="F1497" s="12"/>
      <c r="G1497" s="12"/>
      <c r="H1497" s="12"/>
      <c r="I1497" s="12"/>
      <c r="J1497" s="12"/>
      <c r="K1497" s="12"/>
      <c r="L1497" s="12"/>
      <c r="M1497" s="12"/>
      <c r="N1497" s="12"/>
      <c r="O1497" s="12"/>
      <c r="P1497" s="1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c r="AR1497" s="12"/>
      <c r="AS1497" s="12"/>
    </row>
    <row r="1498" spans="1:45" x14ac:dyDescent="0.2">
      <c r="A1498" s="12"/>
      <c r="B1498" s="12"/>
      <c r="C1498" s="12"/>
      <c r="D1498" s="12"/>
      <c r="E1498" s="12"/>
      <c r="F1498" s="12"/>
      <c r="G1498" s="12"/>
      <c r="H1498" s="12"/>
      <c r="I1498" s="12"/>
      <c r="J1498" s="12"/>
      <c r="K1498" s="12"/>
      <c r="L1498" s="12"/>
      <c r="M1498" s="12"/>
      <c r="N1498" s="12"/>
      <c r="O1498" s="12"/>
      <c r="P1498" s="1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c r="AR1498" s="12"/>
      <c r="AS1498" s="12"/>
    </row>
    <row r="1499" spans="1:45" x14ac:dyDescent="0.2">
      <c r="A1499" s="12"/>
      <c r="B1499" s="12"/>
      <c r="C1499" s="12"/>
      <c r="D1499" s="12"/>
      <c r="E1499" s="12"/>
      <c r="F1499" s="12"/>
      <c r="G1499" s="12"/>
      <c r="H1499" s="12"/>
      <c r="I1499" s="12"/>
      <c r="J1499" s="12"/>
      <c r="K1499" s="1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row>
    <row r="1500" spans="1:45" x14ac:dyDescent="0.2">
      <c r="A1500" s="12"/>
      <c r="B1500" s="12"/>
      <c r="C1500" s="12"/>
      <c r="D1500" s="12"/>
      <c r="E1500" s="12"/>
      <c r="F1500" s="12"/>
      <c r="G1500" s="12"/>
      <c r="H1500" s="12"/>
      <c r="I1500" s="12"/>
      <c r="J1500" s="12"/>
      <c r="K1500" s="12"/>
      <c r="L1500" s="12"/>
      <c r="M1500" s="12"/>
      <c r="N1500" s="12"/>
      <c r="O1500" s="12"/>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row>
    <row r="1501" spans="1:45" x14ac:dyDescent="0.2">
      <c r="A1501" s="12"/>
      <c r="B1501" s="12"/>
      <c r="C1501" s="12"/>
      <c r="D1501" s="12"/>
      <c r="E1501" s="12"/>
      <c r="F1501" s="12"/>
      <c r="G1501" s="12"/>
      <c r="H1501" s="12"/>
      <c r="I1501" s="12"/>
      <c r="J1501" s="12"/>
      <c r="K1501" s="12"/>
      <c r="L1501" s="12"/>
      <c r="M1501" s="12"/>
      <c r="N1501" s="12"/>
      <c r="O1501" s="12"/>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row>
    <row r="1502" spans="1:45" x14ac:dyDescent="0.2">
      <c r="A1502" s="12"/>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row>
    <row r="1503" spans="1:45" x14ac:dyDescent="0.2">
      <c r="A1503" s="12"/>
      <c r="B1503" s="12"/>
      <c r="C1503" s="12"/>
      <c r="D1503" s="12"/>
      <c r="E1503" s="12"/>
      <c r="F1503" s="12"/>
      <c r="G1503" s="12"/>
      <c r="H1503" s="12"/>
      <c r="I1503" s="12"/>
      <c r="J1503" s="12"/>
      <c r="K1503" s="1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row>
    <row r="1504" spans="1:45" x14ac:dyDescent="0.2">
      <c r="A1504" s="12"/>
      <c r="B1504" s="12"/>
      <c r="C1504" s="12"/>
      <c r="D1504" s="12"/>
      <c r="E1504" s="12"/>
      <c r="F1504" s="12"/>
      <c r="G1504" s="12"/>
      <c r="H1504" s="12"/>
      <c r="I1504" s="12"/>
      <c r="J1504" s="12"/>
      <c r="K1504" s="12"/>
      <c r="L1504" s="12"/>
      <c r="M1504" s="12"/>
      <c r="N1504" s="12"/>
      <c r="O1504" s="12"/>
      <c r="P1504" s="1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c r="AR1504" s="12"/>
      <c r="AS1504" s="12"/>
    </row>
    <row r="1505" spans="1:45" x14ac:dyDescent="0.2">
      <c r="A1505" s="12"/>
      <c r="B1505" s="12"/>
      <c r="C1505" s="12"/>
      <c r="D1505" s="12"/>
      <c r="E1505" s="12"/>
      <c r="F1505" s="12"/>
      <c r="G1505" s="12"/>
      <c r="H1505" s="12"/>
      <c r="I1505" s="12"/>
      <c r="J1505" s="12"/>
      <c r="K1505" s="12"/>
      <c r="L1505" s="12"/>
      <c r="M1505" s="12"/>
      <c r="N1505" s="12"/>
      <c r="O1505" s="12"/>
      <c r="P1505" s="1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c r="AR1505" s="12"/>
      <c r="AS1505" s="12"/>
    </row>
    <row r="1506" spans="1:45" x14ac:dyDescent="0.2">
      <c r="A1506" s="12"/>
      <c r="B1506" s="12"/>
      <c r="C1506" s="12"/>
      <c r="D1506" s="12"/>
      <c r="E1506" s="12"/>
      <c r="F1506" s="12"/>
      <c r="G1506" s="12"/>
      <c r="H1506" s="12"/>
      <c r="I1506" s="12"/>
      <c r="J1506" s="12"/>
      <c r="K1506" s="12"/>
      <c r="L1506" s="12"/>
      <c r="M1506" s="12"/>
      <c r="N1506" s="12"/>
      <c r="O1506" s="12"/>
      <c r="P1506" s="1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c r="AR1506" s="12"/>
      <c r="AS1506" s="12"/>
    </row>
    <row r="1507" spans="1:45" x14ac:dyDescent="0.2">
      <c r="A1507" s="12"/>
      <c r="B1507" s="12"/>
      <c r="C1507" s="12"/>
      <c r="D1507" s="12"/>
      <c r="E1507" s="12"/>
      <c r="F1507" s="12"/>
      <c r="G1507" s="12"/>
      <c r="H1507" s="12"/>
      <c r="I1507" s="12"/>
      <c r="J1507" s="12"/>
      <c r="K1507" s="12"/>
      <c r="L1507" s="12"/>
      <c r="M1507" s="12"/>
      <c r="N1507" s="12"/>
      <c r="O1507" s="12"/>
      <c r="P1507" s="1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c r="AR1507" s="12"/>
      <c r="AS1507" s="12"/>
    </row>
    <row r="1508" spans="1:45" x14ac:dyDescent="0.2">
      <c r="A1508" s="12"/>
      <c r="B1508" s="12"/>
      <c r="C1508" s="12"/>
      <c r="D1508" s="12"/>
      <c r="E1508" s="12"/>
      <c r="F1508" s="12"/>
      <c r="G1508" s="12"/>
      <c r="H1508" s="12"/>
      <c r="I1508" s="12"/>
      <c r="J1508" s="12"/>
      <c r="K1508" s="12"/>
      <c r="L1508" s="12"/>
      <c r="M1508" s="12"/>
      <c r="N1508" s="12"/>
      <c r="O1508" s="12"/>
      <c r="P1508" s="1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c r="AR1508" s="12"/>
      <c r="AS1508" s="12"/>
    </row>
    <row r="1509" spans="1:45" x14ac:dyDescent="0.2">
      <c r="A1509" s="12"/>
      <c r="B1509" s="12"/>
      <c r="C1509" s="12"/>
      <c r="D1509" s="12"/>
      <c r="E1509" s="12"/>
      <c r="F1509" s="12"/>
      <c r="G1509" s="12"/>
      <c r="H1509" s="12"/>
      <c r="I1509" s="12"/>
      <c r="J1509" s="12"/>
      <c r="K1509" s="12"/>
      <c r="L1509" s="12"/>
      <c r="M1509" s="12"/>
      <c r="N1509" s="12"/>
      <c r="O1509" s="12"/>
      <c r="P1509" s="1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c r="AR1509" s="12"/>
      <c r="AS1509" s="12"/>
    </row>
    <row r="1510" spans="1:45" x14ac:dyDescent="0.2">
      <c r="A1510" s="12"/>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row>
    <row r="1511" spans="1:45" x14ac:dyDescent="0.2">
      <c r="A1511" s="12"/>
      <c r="B1511" s="12"/>
      <c r="C1511" s="12"/>
      <c r="D1511" s="12"/>
      <c r="E1511" s="12"/>
      <c r="F1511" s="12"/>
      <c r="G1511" s="12"/>
      <c r="H1511" s="12"/>
      <c r="I1511" s="12"/>
      <c r="J1511" s="12"/>
      <c r="K1511" s="12"/>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row>
    <row r="1512" spans="1:45" x14ac:dyDescent="0.2">
      <c r="A1512" s="12"/>
      <c r="B1512" s="12"/>
      <c r="C1512" s="12"/>
      <c r="D1512" s="12"/>
      <c r="E1512" s="12"/>
      <c r="F1512" s="12"/>
      <c r="G1512" s="12"/>
      <c r="H1512" s="12"/>
      <c r="I1512" s="12"/>
      <c r="J1512" s="12"/>
      <c r="K1512" s="12"/>
      <c r="L1512" s="12"/>
      <c r="M1512" s="12"/>
      <c r="N1512" s="12"/>
      <c r="O1512" s="12"/>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row>
    <row r="1513" spans="1:45" x14ac:dyDescent="0.2">
      <c r="A1513" s="12"/>
      <c r="B1513" s="12"/>
      <c r="C1513" s="12"/>
      <c r="D1513" s="12"/>
      <c r="E1513" s="12"/>
      <c r="F1513" s="12"/>
      <c r="G1513" s="12"/>
      <c r="H1513" s="12"/>
      <c r="I1513" s="12"/>
      <c r="J1513" s="12"/>
      <c r="K1513" s="12"/>
      <c r="L1513" s="12"/>
      <c r="M1513" s="12"/>
      <c r="N1513" s="12"/>
      <c r="O1513" s="12"/>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row>
    <row r="1514" spans="1:45" x14ac:dyDescent="0.2">
      <c r="A1514" s="12"/>
      <c r="B1514" s="12"/>
      <c r="C1514" s="12"/>
      <c r="D1514" s="12"/>
      <c r="E1514" s="12"/>
      <c r="F1514" s="12"/>
      <c r="G1514" s="12"/>
      <c r="H1514" s="12"/>
      <c r="I1514" s="12"/>
      <c r="J1514" s="12"/>
      <c r="K1514" s="12"/>
      <c r="L1514" s="12"/>
      <c r="M1514" s="12"/>
      <c r="N1514" s="12"/>
      <c r="O1514" s="12"/>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row>
    <row r="1515" spans="1:45" x14ac:dyDescent="0.2">
      <c r="A1515" s="12"/>
      <c r="B1515" s="12"/>
      <c r="C1515" s="12"/>
      <c r="D1515" s="12"/>
      <c r="E1515" s="12"/>
      <c r="F1515" s="12"/>
      <c r="G1515" s="12"/>
      <c r="H1515" s="12"/>
      <c r="I1515" s="12"/>
      <c r="J1515" s="12"/>
      <c r="K1515" s="12"/>
      <c r="L1515" s="12"/>
      <c r="M1515" s="12"/>
      <c r="N1515" s="12"/>
      <c r="O1515" s="12"/>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row>
    <row r="1516" spans="1:45" x14ac:dyDescent="0.2">
      <c r="A1516" s="12"/>
      <c r="B1516" s="12"/>
      <c r="C1516" s="12"/>
      <c r="D1516" s="12"/>
      <c r="E1516" s="12"/>
      <c r="F1516" s="12"/>
      <c r="G1516" s="12"/>
      <c r="H1516" s="12"/>
      <c r="I1516" s="12"/>
      <c r="J1516" s="12"/>
      <c r="K1516" s="12"/>
      <c r="L1516" s="12"/>
      <c r="M1516" s="12"/>
      <c r="N1516" s="12"/>
      <c r="O1516" s="12"/>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row>
    <row r="1517" spans="1:45" x14ac:dyDescent="0.2">
      <c r="A1517" s="12"/>
      <c r="B1517" s="12"/>
      <c r="C1517" s="12"/>
      <c r="D1517" s="12"/>
      <c r="E1517" s="12"/>
      <c r="F1517" s="12"/>
      <c r="G1517" s="12"/>
      <c r="H1517" s="12"/>
      <c r="I1517" s="12"/>
      <c r="J1517" s="12"/>
      <c r="K1517" s="12"/>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row>
    <row r="1518" spans="1:45" x14ac:dyDescent="0.2">
      <c r="A1518" s="12"/>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row>
    <row r="1519" spans="1:45" x14ac:dyDescent="0.2">
      <c r="A1519" s="12"/>
      <c r="B1519" s="12"/>
      <c r="C1519" s="12"/>
      <c r="D1519" s="12"/>
      <c r="E1519" s="12"/>
      <c r="F1519" s="12"/>
      <c r="G1519" s="12"/>
      <c r="H1519" s="12"/>
      <c r="I1519" s="12"/>
      <c r="J1519" s="12"/>
      <c r="K1519" s="12"/>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row>
    <row r="1520" spans="1:45" x14ac:dyDescent="0.2">
      <c r="A1520" s="12"/>
      <c r="B1520" s="12"/>
      <c r="C1520" s="12"/>
      <c r="D1520" s="12"/>
      <c r="E1520" s="12"/>
      <c r="F1520" s="12"/>
      <c r="G1520" s="12"/>
      <c r="H1520" s="12"/>
      <c r="I1520" s="12"/>
      <c r="J1520" s="12"/>
      <c r="K1520" s="12"/>
      <c r="L1520" s="12"/>
      <c r="M1520" s="12"/>
      <c r="N1520" s="12"/>
      <c r="O1520" s="12"/>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row>
    <row r="1521" spans="1:45" x14ac:dyDescent="0.2">
      <c r="A1521" s="12"/>
      <c r="B1521" s="12"/>
      <c r="C1521" s="12"/>
      <c r="D1521" s="12"/>
      <c r="E1521" s="12"/>
      <c r="F1521" s="12"/>
      <c r="G1521" s="12"/>
      <c r="H1521" s="12"/>
      <c r="I1521" s="12"/>
      <c r="J1521" s="12"/>
      <c r="K1521" s="1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row>
    <row r="1522" spans="1:45" x14ac:dyDescent="0.2">
      <c r="A1522" s="12"/>
      <c r="B1522" s="12"/>
      <c r="C1522" s="12"/>
      <c r="D1522" s="12"/>
      <c r="E1522" s="12"/>
      <c r="F1522" s="12"/>
      <c r="G1522" s="12"/>
      <c r="H1522" s="12"/>
      <c r="I1522" s="12"/>
      <c r="J1522" s="12"/>
      <c r="K1522" s="12"/>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row>
    <row r="1523" spans="1:45" x14ac:dyDescent="0.2">
      <c r="A1523" s="12"/>
      <c r="B1523" s="12"/>
      <c r="C1523" s="12"/>
      <c r="D1523" s="12"/>
      <c r="E1523" s="12"/>
      <c r="F1523" s="12"/>
      <c r="G1523" s="12"/>
      <c r="H1523" s="12"/>
      <c r="I1523" s="12"/>
      <c r="J1523" s="12"/>
      <c r="K1523" s="12"/>
      <c r="L1523" s="12"/>
      <c r="M1523" s="12"/>
      <c r="N1523" s="12"/>
      <c r="O1523" s="12"/>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row>
    <row r="1524" spans="1:45" x14ac:dyDescent="0.2">
      <c r="A1524" s="12"/>
      <c r="B1524" s="12"/>
      <c r="C1524" s="12"/>
      <c r="D1524" s="12"/>
      <c r="E1524" s="12"/>
      <c r="F1524" s="12"/>
      <c r="G1524" s="12"/>
      <c r="H1524" s="12"/>
      <c r="I1524" s="12"/>
      <c r="J1524" s="12"/>
      <c r="K1524" s="12"/>
      <c r="L1524" s="12"/>
      <c r="M1524" s="12"/>
      <c r="N1524" s="12"/>
      <c r="O1524" s="12"/>
      <c r="P1524" s="1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c r="AR1524" s="12"/>
      <c r="AS1524" s="12"/>
    </row>
    <row r="1525" spans="1:45" x14ac:dyDescent="0.2">
      <c r="A1525" s="12"/>
      <c r="B1525" s="12"/>
      <c r="C1525" s="12"/>
      <c r="D1525" s="12"/>
      <c r="E1525" s="12"/>
      <c r="F1525" s="12"/>
      <c r="G1525" s="12"/>
      <c r="H1525" s="12"/>
      <c r="I1525" s="12"/>
      <c r="J1525" s="12"/>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row>
    <row r="1526" spans="1:45" x14ac:dyDescent="0.2">
      <c r="A1526" s="12"/>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row>
    <row r="1527" spans="1:45" x14ac:dyDescent="0.2">
      <c r="A1527" s="12"/>
      <c r="B1527" s="12"/>
      <c r="C1527" s="12"/>
      <c r="D1527" s="12"/>
      <c r="E1527" s="12"/>
      <c r="F1527" s="12"/>
      <c r="G1527" s="12"/>
      <c r="H1527" s="12"/>
      <c r="I1527" s="12"/>
      <c r="J1527" s="12"/>
      <c r="K1527" s="12"/>
      <c r="L1527" s="12"/>
      <c r="M1527" s="12"/>
      <c r="N1527" s="12"/>
      <c r="O1527" s="12"/>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row>
    <row r="1528" spans="1:45" x14ac:dyDescent="0.2">
      <c r="A1528" s="12"/>
      <c r="B1528" s="12"/>
      <c r="C1528" s="12"/>
      <c r="D1528" s="12"/>
      <c r="E1528" s="12"/>
      <c r="F1528" s="12"/>
      <c r="G1528" s="12"/>
      <c r="H1528" s="12"/>
      <c r="I1528" s="12"/>
      <c r="J1528" s="12"/>
      <c r="K1528" s="12"/>
      <c r="L1528" s="12"/>
      <c r="M1528" s="12"/>
      <c r="N1528" s="12"/>
      <c r="O1528" s="12"/>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row>
    <row r="1529" spans="1:45" x14ac:dyDescent="0.2">
      <c r="A1529" s="12"/>
      <c r="B1529" s="12"/>
      <c r="C1529" s="12"/>
      <c r="D1529" s="12"/>
      <c r="E1529" s="12"/>
      <c r="F1529" s="12"/>
      <c r="G1529" s="12"/>
      <c r="H1529" s="12"/>
      <c r="I1529" s="12"/>
      <c r="J1529" s="12"/>
      <c r="K1529" s="1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row>
    <row r="1530" spans="1:45" x14ac:dyDescent="0.2">
      <c r="A1530" s="12"/>
      <c r="B1530" s="12"/>
      <c r="C1530" s="12"/>
      <c r="D1530" s="12"/>
      <c r="E1530" s="12"/>
      <c r="F1530" s="12"/>
      <c r="G1530" s="12"/>
      <c r="H1530" s="12"/>
      <c r="I1530" s="12"/>
      <c r="J1530" s="12"/>
      <c r="K1530" s="12"/>
      <c r="L1530" s="12"/>
      <c r="M1530" s="12"/>
      <c r="N1530" s="12"/>
      <c r="O1530" s="12"/>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row>
    <row r="1531" spans="1:45" x14ac:dyDescent="0.2">
      <c r="A1531" s="12"/>
      <c r="B1531" s="12"/>
      <c r="C1531" s="12"/>
      <c r="D1531" s="12"/>
      <c r="E1531" s="12"/>
      <c r="F1531" s="12"/>
      <c r="G1531" s="12"/>
      <c r="H1531" s="12"/>
      <c r="I1531" s="12"/>
      <c r="J1531" s="12"/>
      <c r="K1531" s="12"/>
      <c r="L1531" s="12"/>
      <c r="M1531" s="12"/>
      <c r="N1531" s="12"/>
      <c r="O1531" s="12"/>
      <c r="P1531" s="1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c r="AR1531" s="12"/>
      <c r="AS1531" s="12"/>
    </row>
    <row r="1532" spans="1:45" x14ac:dyDescent="0.2">
      <c r="A1532" s="12"/>
      <c r="B1532" s="12"/>
      <c r="C1532" s="12"/>
      <c r="D1532" s="12"/>
      <c r="E1532" s="12"/>
      <c r="F1532" s="12"/>
      <c r="G1532" s="12"/>
      <c r="H1532" s="12"/>
      <c r="I1532" s="12"/>
      <c r="J1532" s="12"/>
      <c r="K1532" s="12"/>
      <c r="L1532" s="12"/>
      <c r="M1532" s="12"/>
      <c r="N1532" s="12"/>
      <c r="O1532" s="12"/>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row>
    <row r="1533" spans="1:45" x14ac:dyDescent="0.2">
      <c r="A1533" s="12"/>
      <c r="B1533" s="12"/>
      <c r="C1533" s="12"/>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c r="AR1533" s="12"/>
      <c r="AS1533" s="12"/>
    </row>
    <row r="1534" spans="1:45" x14ac:dyDescent="0.2">
      <c r="A1534" s="12"/>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row>
    <row r="1535" spans="1:45" x14ac:dyDescent="0.2">
      <c r="A1535" s="12"/>
      <c r="B1535" s="12"/>
      <c r="C1535" s="12"/>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c r="AR1535" s="12"/>
      <c r="AS1535" s="12"/>
    </row>
    <row r="1536" spans="1:45" x14ac:dyDescent="0.2">
      <c r="A1536" s="12"/>
      <c r="B1536" s="12"/>
      <c r="C1536" s="12"/>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c r="AR1536" s="12"/>
      <c r="AS1536" s="12"/>
    </row>
    <row r="1537" spans="1:45" x14ac:dyDescent="0.2">
      <c r="A1537" s="12"/>
      <c r="B1537" s="12"/>
      <c r="C1537" s="12"/>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c r="AR1537" s="12"/>
      <c r="AS1537" s="12"/>
    </row>
    <row r="1538" spans="1:45" x14ac:dyDescent="0.2">
      <c r="A1538" s="12"/>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c r="AR1538" s="12"/>
      <c r="AS1538" s="12"/>
    </row>
    <row r="1539" spans="1:45" x14ac:dyDescent="0.2">
      <c r="A1539" s="12"/>
      <c r="B1539" s="12"/>
      <c r="C1539" s="12"/>
      <c r="D1539" s="12"/>
      <c r="E1539" s="12"/>
      <c r="F1539" s="12"/>
      <c r="G1539" s="12"/>
      <c r="H1539" s="12"/>
      <c r="I1539" s="12"/>
      <c r="J1539" s="12"/>
      <c r="K1539" s="12"/>
      <c r="L1539" s="12"/>
      <c r="M1539" s="12"/>
      <c r="N1539" s="12"/>
      <c r="O1539" s="12"/>
      <c r="P1539" s="1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c r="AR1539" s="12"/>
      <c r="AS1539" s="12"/>
    </row>
    <row r="1540" spans="1:45" x14ac:dyDescent="0.2">
      <c r="A1540" s="12"/>
      <c r="B1540" s="12"/>
      <c r="C1540" s="12"/>
      <c r="D1540" s="12"/>
      <c r="E1540" s="12"/>
      <c r="F1540" s="12"/>
      <c r="G1540" s="12"/>
      <c r="H1540" s="12"/>
      <c r="I1540" s="12"/>
      <c r="J1540" s="12"/>
      <c r="K1540" s="12"/>
      <c r="L1540" s="12"/>
      <c r="M1540" s="12"/>
      <c r="N1540" s="12"/>
      <c r="O1540" s="12"/>
      <c r="P1540" s="1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c r="AR1540" s="12"/>
      <c r="AS1540" s="12"/>
    </row>
    <row r="1541" spans="1:45" x14ac:dyDescent="0.2">
      <c r="A1541" s="12"/>
      <c r="B1541" s="12"/>
      <c r="C1541" s="12"/>
      <c r="D1541" s="12"/>
      <c r="E1541" s="12"/>
      <c r="F1541" s="12"/>
      <c r="G1541" s="12"/>
      <c r="H1541" s="12"/>
      <c r="I1541" s="12"/>
      <c r="J1541" s="12"/>
      <c r="K1541" s="12"/>
      <c r="L1541" s="12"/>
      <c r="M1541" s="12"/>
      <c r="N1541" s="12"/>
      <c r="O1541" s="12"/>
      <c r="P1541" s="1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c r="AR1541" s="12"/>
      <c r="AS1541" s="12"/>
    </row>
    <row r="1542" spans="1:45" x14ac:dyDescent="0.2">
      <c r="A1542" s="12"/>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row>
    <row r="1543" spans="1:45" x14ac:dyDescent="0.2">
      <c r="A1543" s="12"/>
      <c r="B1543" s="12"/>
      <c r="C1543" s="12"/>
      <c r="D1543" s="12"/>
      <c r="E1543" s="12"/>
      <c r="F1543" s="12"/>
      <c r="G1543" s="12"/>
      <c r="H1543" s="12"/>
      <c r="I1543" s="12"/>
      <c r="J1543" s="12"/>
      <c r="K1543" s="12"/>
      <c r="L1543" s="12"/>
      <c r="M1543" s="12"/>
      <c r="N1543" s="12"/>
      <c r="O1543" s="12"/>
      <c r="P1543" s="1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c r="AR1543" s="12"/>
      <c r="AS1543" s="12"/>
    </row>
    <row r="1544" spans="1:45" x14ac:dyDescent="0.2">
      <c r="A1544" s="12"/>
      <c r="B1544" s="12"/>
      <c r="C1544" s="12"/>
      <c r="D1544" s="12"/>
      <c r="E1544" s="12"/>
      <c r="F1544" s="12"/>
      <c r="G1544" s="12"/>
      <c r="H1544" s="12"/>
      <c r="I1544" s="12"/>
      <c r="J1544" s="12"/>
      <c r="K1544" s="12"/>
      <c r="L1544" s="12"/>
      <c r="M1544" s="12"/>
      <c r="N1544" s="12"/>
      <c r="O1544" s="12"/>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row>
    <row r="1545" spans="1:45" x14ac:dyDescent="0.2">
      <c r="A1545" s="12"/>
      <c r="B1545" s="12"/>
      <c r="C1545" s="12"/>
      <c r="D1545" s="12"/>
      <c r="E1545" s="12"/>
      <c r="F1545" s="12"/>
      <c r="G1545" s="12"/>
      <c r="H1545" s="12"/>
      <c r="I1545" s="12"/>
      <c r="J1545" s="12"/>
      <c r="K1545" s="12"/>
      <c r="L1545" s="12"/>
      <c r="M1545" s="12"/>
      <c r="N1545" s="12"/>
      <c r="O1545" s="12"/>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row>
    <row r="1546" spans="1:45" x14ac:dyDescent="0.2">
      <c r="A1546" s="12"/>
      <c r="B1546" s="12"/>
      <c r="C1546" s="12"/>
      <c r="D1546" s="12"/>
      <c r="E1546" s="12"/>
      <c r="F1546" s="12"/>
      <c r="G1546" s="12"/>
      <c r="H1546" s="12"/>
      <c r="I1546" s="12"/>
      <c r="J1546" s="12"/>
      <c r="K1546" s="12"/>
      <c r="L1546" s="12"/>
      <c r="M1546" s="12"/>
      <c r="N1546" s="12"/>
      <c r="O1546" s="12"/>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row>
    <row r="1547" spans="1:45" x14ac:dyDescent="0.2">
      <c r="A1547" s="12"/>
      <c r="B1547" s="12"/>
      <c r="C1547" s="12"/>
      <c r="D1547" s="12"/>
      <c r="E1547" s="12"/>
      <c r="F1547" s="12"/>
      <c r="G1547" s="12"/>
      <c r="H1547" s="12"/>
      <c r="I1547" s="12"/>
      <c r="J1547" s="12"/>
      <c r="K1547" s="1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row>
    <row r="1548" spans="1:45" x14ac:dyDescent="0.2">
      <c r="A1548" s="12"/>
      <c r="B1548" s="12"/>
      <c r="C1548" s="12"/>
      <c r="D1548" s="12"/>
      <c r="E1548" s="12"/>
      <c r="F1548" s="12"/>
      <c r="G1548" s="12"/>
      <c r="H1548" s="12"/>
      <c r="I1548" s="12"/>
      <c r="J1548" s="12"/>
      <c r="K1548" s="12"/>
      <c r="L1548" s="12"/>
      <c r="M1548" s="12"/>
      <c r="N1548" s="12"/>
      <c r="O1548" s="12"/>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row>
    <row r="1549" spans="1:45" x14ac:dyDescent="0.2">
      <c r="A1549" s="12"/>
      <c r="B1549" s="12"/>
      <c r="C1549" s="12"/>
      <c r="D1549" s="12"/>
      <c r="E1549" s="12"/>
      <c r="F1549" s="12"/>
      <c r="G1549" s="12"/>
      <c r="H1549" s="12"/>
      <c r="I1549" s="12"/>
      <c r="J1549" s="12"/>
      <c r="K1549" s="12"/>
      <c r="L1549" s="12"/>
      <c r="M1549" s="12"/>
      <c r="N1549" s="12"/>
      <c r="O1549" s="12"/>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row>
    <row r="1550" spans="1:45" x14ac:dyDescent="0.2">
      <c r="A1550" s="12"/>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row>
    <row r="1551" spans="1:45" x14ac:dyDescent="0.2">
      <c r="A1551" s="12"/>
      <c r="B1551" s="12"/>
      <c r="C1551" s="12"/>
      <c r="D1551" s="12"/>
      <c r="E1551" s="12"/>
      <c r="F1551" s="12"/>
      <c r="G1551" s="12"/>
      <c r="H1551" s="12"/>
      <c r="I1551" s="12"/>
      <c r="J1551" s="12"/>
      <c r="K1551" s="12"/>
      <c r="L1551" s="12"/>
      <c r="M1551" s="12"/>
      <c r="N1551" s="12"/>
      <c r="O1551" s="12"/>
      <c r="P1551" s="1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c r="AR1551" s="12"/>
      <c r="AS1551" s="12"/>
    </row>
    <row r="1552" spans="1:45" x14ac:dyDescent="0.2">
      <c r="A1552" s="12"/>
      <c r="B1552" s="12"/>
      <c r="C1552" s="12"/>
      <c r="D1552" s="12"/>
      <c r="E1552" s="12"/>
      <c r="F1552" s="12"/>
      <c r="G1552" s="12"/>
      <c r="H1552" s="12"/>
      <c r="I1552" s="12"/>
      <c r="J1552" s="12"/>
      <c r="K1552" s="12"/>
      <c r="L1552" s="12"/>
      <c r="M1552" s="12"/>
      <c r="N1552" s="12"/>
      <c r="O1552" s="12"/>
      <c r="P1552" s="1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c r="AR1552" s="12"/>
      <c r="AS1552" s="12"/>
    </row>
    <row r="1553" spans="1:45" x14ac:dyDescent="0.2">
      <c r="A1553" s="12"/>
      <c r="B1553" s="12"/>
      <c r="C1553" s="12"/>
      <c r="D1553" s="12"/>
      <c r="E1553" s="12"/>
      <c r="F1553" s="12"/>
      <c r="G1553" s="12"/>
      <c r="H1553" s="12"/>
      <c r="I1553" s="12"/>
      <c r="J1553" s="12"/>
      <c r="K1553" s="12"/>
      <c r="L1553" s="12"/>
      <c r="M1553" s="12"/>
      <c r="N1553" s="12"/>
      <c r="O1553" s="12"/>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row>
    <row r="1554" spans="1:45" x14ac:dyDescent="0.2">
      <c r="A1554" s="12"/>
      <c r="B1554" s="12"/>
      <c r="C1554" s="12"/>
      <c r="D1554" s="12"/>
      <c r="E1554" s="12"/>
      <c r="F1554" s="12"/>
      <c r="G1554" s="12"/>
      <c r="H1554" s="12"/>
      <c r="I1554" s="12"/>
      <c r="J1554" s="12"/>
      <c r="K1554" s="12"/>
      <c r="L1554" s="12"/>
      <c r="M1554" s="12"/>
      <c r="N1554" s="12"/>
      <c r="O1554" s="12"/>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row>
    <row r="1555" spans="1:45" x14ac:dyDescent="0.2">
      <c r="A1555" s="12"/>
      <c r="B1555" s="12"/>
      <c r="C1555" s="12"/>
      <c r="D1555" s="12"/>
      <c r="E1555" s="12"/>
      <c r="F1555" s="12"/>
      <c r="G1555" s="12"/>
      <c r="H1555" s="12"/>
      <c r="I1555" s="12"/>
      <c r="J1555" s="12"/>
      <c r="K1555" s="12"/>
      <c r="L1555" s="12"/>
      <c r="M1555" s="12"/>
      <c r="N1555" s="12"/>
      <c r="O1555" s="12"/>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row>
    <row r="1556" spans="1:45" x14ac:dyDescent="0.2">
      <c r="A1556" s="12"/>
      <c r="B1556" s="12"/>
      <c r="C1556" s="12"/>
      <c r="D1556" s="12"/>
      <c r="E1556" s="12"/>
      <c r="F1556" s="12"/>
      <c r="G1556" s="12"/>
      <c r="H1556" s="12"/>
      <c r="I1556" s="12"/>
      <c r="J1556" s="12"/>
      <c r="K1556" s="12"/>
      <c r="L1556" s="12"/>
      <c r="M1556" s="12"/>
      <c r="N1556" s="12"/>
      <c r="O1556" s="12"/>
      <c r="P1556" s="1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c r="AR1556" s="12"/>
      <c r="AS1556" s="12"/>
    </row>
    <row r="1557" spans="1:45" x14ac:dyDescent="0.2">
      <c r="A1557" s="12"/>
      <c r="B1557" s="12"/>
      <c r="C1557" s="12"/>
      <c r="D1557" s="12"/>
      <c r="E1557" s="12"/>
      <c r="F1557" s="12"/>
      <c r="G1557" s="12"/>
      <c r="H1557" s="12"/>
      <c r="I1557" s="12"/>
      <c r="J1557" s="12"/>
      <c r="K1557" s="12"/>
      <c r="L1557" s="12"/>
      <c r="M1557" s="12"/>
      <c r="N1557" s="12"/>
      <c r="O1557" s="12"/>
      <c r="P1557" s="1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c r="AR1557" s="12"/>
      <c r="AS1557" s="12"/>
    </row>
    <row r="1558" spans="1:45" x14ac:dyDescent="0.2">
      <c r="A1558" s="12"/>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row>
    <row r="1559" spans="1:45" x14ac:dyDescent="0.2">
      <c r="A1559" s="12"/>
      <c r="B1559" s="12"/>
      <c r="C1559" s="12"/>
      <c r="D1559" s="12"/>
      <c r="E1559" s="12"/>
      <c r="F1559" s="12"/>
      <c r="G1559" s="12"/>
      <c r="H1559" s="12"/>
      <c r="I1559" s="12"/>
      <c r="J1559" s="12"/>
      <c r="K1559" s="1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row>
    <row r="1560" spans="1:45" x14ac:dyDescent="0.2">
      <c r="A1560" s="12"/>
      <c r="B1560" s="12"/>
      <c r="C1560" s="12"/>
      <c r="D1560" s="12"/>
      <c r="E1560" s="12"/>
      <c r="F1560" s="12"/>
      <c r="G1560" s="12"/>
      <c r="H1560" s="12"/>
      <c r="I1560" s="12"/>
      <c r="J1560" s="12"/>
      <c r="K1560" s="12"/>
      <c r="L1560" s="12"/>
      <c r="M1560" s="12"/>
      <c r="N1560" s="12"/>
      <c r="O1560" s="12"/>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row>
    <row r="1561" spans="1:45" x14ac:dyDescent="0.2">
      <c r="A1561" s="12"/>
      <c r="B1561" s="12"/>
      <c r="C1561" s="12"/>
      <c r="D1561" s="12"/>
      <c r="E1561" s="12"/>
      <c r="F1561" s="12"/>
      <c r="G1561" s="12"/>
      <c r="H1561" s="12"/>
      <c r="I1561" s="12"/>
      <c r="J1561" s="12"/>
      <c r="K1561" s="12"/>
      <c r="L1561" s="12"/>
      <c r="M1561" s="12"/>
      <c r="N1561" s="12"/>
      <c r="O1561" s="12"/>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row>
    <row r="1562" spans="1:45" x14ac:dyDescent="0.2">
      <c r="A1562" s="12"/>
      <c r="B1562" s="12"/>
      <c r="C1562" s="12"/>
      <c r="D1562" s="12"/>
      <c r="E1562" s="12"/>
      <c r="F1562" s="12"/>
      <c r="G1562" s="12"/>
      <c r="H1562" s="12"/>
      <c r="I1562" s="12"/>
      <c r="J1562" s="12"/>
      <c r="K1562" s="12"/>
      <c r="L1562" s="12"/>
      <c r="M1562" s="12"/>
      <c r="N1562" s="12"/>
      <c r="O1562" s="12"/>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row>
    <row r="1563" spans="1:45" x14ac:dyDescent="0.2">
      <c r="A1563" s="12"/>
      <c r="B1563" s="12"/>
      <c r="C1563" s="12"/>
      <c r="D1563" s="12"/>
      <c r="E1563" s="12"/>
      <c r="F1563" s="12"/>
      <c r="G1563" s="12"/>
      <c r="H1563" s="12"/>
      <c r="I1563" s="12"/>
      <c r="J1563" s="12"/>
      <c r="K1563" s="12"/>
      <c r="L1563" s="12"/>
      <c r="M1563" s="12"/>
      <c r="N1563" s="12"/>
      <c r="O1563" s="12"/>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row>
    <row r="1564" spans="1:45" x14ac:dyDescent="0.2">
      <c r="A1564" s="12"/>
      <c r="B1564" s="12"/>
      <c r="C1564" s="12"/>
      <c r="D1564" s="12"/>
      <c r="E1564" s="12"/>
      <c r="F1564" s="12"/>
      <c r="G1564" s="12"/>
      <c r="H1564" s="12"/>
      <c r="I1564" s="12"/>
      <c r="J1564" s="12"/>
      <c r="K1564" s="12"/>
      <c r="L1564" s="12"/>
      <c r="M1564" s="12"/>
      <c r="N1564" s="12"/>
      <c r="O1564" s="12"/>
      <c r="P1564" s="1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c r="AR1564" s="12"/>
      <c r="AS1564" s="12"/>
    </row>
    <row r="1565" spans="1:45" x14ac:dyDescent="0.2">
      <c r="A1565" s="12"/>
      <c r="B1565" s="12"/>
      <c r="C1565" s="12"/>
      <c r="D1565" s="12"/>
      <c r="E1565" s="12"/>
      <c r="F1565" s="12"/>
      <c r="G1565" s="12"/>
      <c r="H1565" s="12"/>
      <c r="I1565" s="12"/>
      <c r="J1565" s="12"/>
      <c r="K1565" s="12"/>
      <c r="L1565" s="12"/>
      <c r="M1565" s="12"/>
      <c r="N1565" s="12"/>
      <c r="O1565" s="12"/>
      <c r="P1565" s="1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c r="AR1565" s="12"/>
      <c r="AS1565" s="12"/>
    </row>
    <row r="1566" spans="1:45" x14ac:dyDescent="0.2">
      <c r="A1566" s="12"/>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row>
    <row r="1567" spans="1:45" x14ac:dyDescent="0.2">
      <c r="A1567" s="12"/>
      <c r="B1567" s="12"/>
      <c r="C1567" s="12"/>
      <c r="D1567" s="12"/>
      <c r="E1567" s="12"/>
      <c r="F1567" s="12"/>
      <c r="G1567" s="12"/>
      <c r="H1567" s="12"/>
      <c r="I1567" s="12"/>
      <c r="J1567" s="12"/>
      <c r="K1567" s="12"/>
      <c r="L1567" s="12"/>
      <c r="M1567" s="12"/>
      <c r="N1567" s="12"/>
      <c r="O1567" s="12"/>
      <c r="P1567" s="1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c r="AR1567" s="12"/>
      <c r="AS1567" s="12"/>
    </row>
    <row r="1568" spans="1:45" x14ac:dyDescent="0.2">
      <c r="A1568" s="12"/>
      <c r="B1568" s="12"/>
      <c r="C1568" s="12"/>
      <c r="D1568" s="12"/>
      <c r="E1568" s="12"/>
      <c r="F1568" s="12"/>
      <c r="G1568" s="12"/>
      <c r="H1568" s="12"/>
      <c r="I1568" s="12"/>
      <c r="J1568" s="12"/>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row>
    <row r="1569" spans="1:45" x14ac:dyDescent="0.2">
      <c r="A1569" s="12"/>
      <c r="B1569" s="12"/>
      <c r="C1569" s="12"/>
      <c r="D1569" s="12"/>
      <c r="E1569" s="12"/>
      <c r="F1569" s="12"/>
      <c r="G1569" s="12"/>
      <c r="H1569" s="12"/>
      <c r="I1569" s="12"/>
      <c r="J1569" s="12"/>
      <c r="K1569" s="1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row>
    <row r="1570" spans="1:45" x14ac:dyDescent="0.2">
      <c r="A1570" s="12"/>
      <c r="B1570" s="12"/>
      <c r="C1570" s="12"/>
      <c r="D1570" s="12"/>
      <c r="E1570" s="12"/>
      <c r="F1570" s="12"/>
      <c r="G1570" s="12"/>
      <c r="H1570" s="12"/>
      <c r="I1570" s="12"/>
      <c r="J1570" s="12"/>
      <c r="K1570" s="12"/>
      <c r="L1570" s="12"/>
      <c r="M1570" s="12"/>
      <c r="N1570" s="12"/>
      <c r="O1570" s="12"/>
      <c r="P1570" s="1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c r="AR1570" s="12"/>
      <c r="AS1570" s="12"/>
    </row>
    <row r="1571" spans="1:45" x14ac:dyDescent="0.2">
      <c r="A1571" s="12"/>
      <c r="B1571" s="12"/>
      <c r="C1571" s="12"/>
      <c r="D1571" s="12"/>
      <c r="E1571" s="12"/>
      <c r="F1571" s="12"/>
      <c r="G1571" s="12"/>
      <c r="H1571" s="12"/>
      <c r="I1571" s="12"/>
      <c r="J1571" s="12"/>
      <c r="K1571" s="12"/>
      <c r="L1571" s="12"/>
      <c r="M1571" s="12"/>
      <c r="N1571" s="12"/>
      <c r="O1571" s="12"/>
      <c r="P1571" s="1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c r="AR1571" s="12"/>
      <c r="AS1571" s="12"/>
    </row>
    <row r="1572" spans="1:45" x14ac:dyDescent="0.2">
      <c r="A1572" s="12"/>
      <c r="B1572" s="12"/>
      <c r="C1572" s="12"/>
      <c r="D1572" s="12"/>
      <c r="E1572" s="12"/>
      <c r="F1572" s="12"/>
      <c r="G1572" s="12"/>
      <c r="H1572" s="12"/>
      <c r="I1572" s="12"/>
      <c r="J1572" s="12"/>
      <c r="K1572" s="12"/>
      <c r="L1572" s="12"/>
      <c r="M1572" s="12"/>
      <c r="N1572" s="12"/>
      <c r="O1572" s="12"/>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row>
    <row r="1573" spans="1:45" x14ac:dyDescent="0.2">
      <c r="A1573" s="12"/>
      <c r="B1573" s="12"/>
      <c r="C1573" s="12"/>
      <c r="D1573" s="12"/>
      <c r="E1573" s="12"/>
      <c r="F1573" s="12"/>
      <c r="G1573" s="12"/>
      <c r="H1573" s="12"/>
      <c r="I1573" s="12"/>
      <c r="J1573" s="12"/>
      <c r="K1573" s="12"/>
      <c r="L1573" s="12"/>
      <c r="M1573" s="12"/>
      <c r="N1573" s="12"/>
      <c r="O1573" s="12"/>
      <c r="P1573" s="1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c r="AR1573" s="12"/>
      <c r="AS1573" s="12"/>
    </row>
    <row r="1574" spans="1:45" x14ac:dyDescent="0.2">
      <c r="A1574" s="12"/>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row>
    <row r="1575" spans="1:45" x14ac:dyDescent="0.2">
      <c r="A1575" s="12"/>
      <c r="B1575" s="12"/>
      <c r="C1575" s="12"/>
      <c r="D1575" s="12"/>
      <c r="E1575" s="12"/>
      <c r="F1575" s="12"/>
      <c r="G1575" s="12"/>
      <c r="H1575" s="12"/>
      <c r="I1575" s="12"/>
      <c r="J1575" s="12"/>
      <c r="K1575" s="12"/>
      <c r="L1575" s="12"/>
      <c r="M1575" s="12"/>
      <c r="N1575" s="12"/>
      <c r="O1575" s="12"/>
      <c r="P1575" s="1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c r="AR1575" s="12"/>
      <c r="AS1575" s="12"/>
    </row>
    <row r="1576" spans="1:45" x14ac:dyDescent="0.2">
      <c r="A1576" s="12"/>
      <c r="B1576" s="12"/>
      <c r="C1576" s="12"/>
      <c r="D1576" s="12"/>
      <c r="E1576" s="12"/>
      <c r="F1576" s="12"/>
      <c r="G1576" s="12"/>
      <c r="H1576" s="12"/>
      <c r="I1576" s="12"/>
      <c r="J1576" s="12"/>
      <c r="K1576" s="12"/>
      <c r="L1576" s="12"/>
      <c r="M1576" s="12"/>
      <c r="N1576" s="12"/>
      <c r="O1576" s="12"/>
      <c r="P1576" s="1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c r="AR1576" s="12"/>
      <c r="AS1576" s="12"/>
    </row>
    <row r="1577" spans="1:45" x14ac:dyDescent="0.2">
      <c r="A1577" s="12"/>
      <c r="B1577" s="12"/>
      <c r="C1577" s="12"/>
      <c r="D1577" s="12"/>
      <c r="E1577" s="12"/>
      <c r="F1577" s="12"/>
      <c r="G1577" s="12"/>
      <c r="H1577" s="12"/>
      <c r="I1577" s="12"/>
      <c r="J1577" s="12"/>
      <c r="K1577" s="12"/>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row>
    <row r="1578" spans="1:45" x14ac:dyDescent="0.2">
      <c r="A1578" s="12"/>
      <c r="B1578" s="12"/>
      <c r="C1578" s="12"/>
      <c r="D1578" s="12"/>
      <c r="E1578" s="12"/>
      <c r="F1578" s="12"/>
      <c r="G1578" s="12"/>
      <c r="H1578" s="12"/>
      <c r="I1578" s="12"/>
      <c r="J1578" s="12"/>
      <c r="K1578" s="12"/>
      <c r="L1578" s="12"/>
      <c r="M1578" s="12"/>
      <c r="N1578" s="12"/>
      <c r="O1578" s="12"/>
      <c r="P1578" s="1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c r="AR1578" s="12"/>
      <c r="AS1578" s="12"/>
    </row>
    <row r="1579" spans="1:45" x14ac:dyDescent="0.2">
      <c r="A1579" s="12"/>
      <c r="B1579" s="12"/>
      <c r="C1579" s="12"/>
      <c r="D1579" s="12"/>
      <c r="E1579" s="12"/>
      <c r="F1579" s="12"/>
      <c r="G1579" s="12"/>
      <c r="H1579" s="12"/>
      <c r="I1579" s="12"/>
      <c r="J1579" s="12"/>
      <c r="K1579" s="12"/>
      <c r="L1579" s="12"/>
      <c r="M1579" s="12"/>
      <c r="N1579" s="12"/>
      <c r="O1579" s="12"/>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row>
    <row r="1580" spans="1:45" x14ac:dyDescent="0.2">
      <c r="A1580" s="12"/>
      <c r="B1580" s="12"/>
      <c r="C1580" s="12"/>
      <c r="D1580" s="12"/>
      <c r="E1580" s="12"/>
      <c r="F1580" s="12"/>
      <c r="G1580" s="12"/>
      <c r="H1580" s="12"/>
      <c r="I1580" s="12"/>
      <c r="J1580" s="12"/>
      <c r="K1580" s="12"/>
      <c r="L1580" s="12"/>
      <c r="M1580" s="12"/>
      <c r="N1580" s="12"/>
      <c r="O1580" s="12"/>
      <c r="P1580" s="1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c r="AR1580" s="12"/>
      <c r="AS1580" s="12"/>
    </row>
    <row r="1581" spans="1:45" x14ac:dyDescent="0.2">
      <c r="A1581" s="12"/>
      <c r="B1581" s="12"/>
      <c r="C1581" s="12"/>
      <c r="D1581" s="12"/>
      <c r="E1581" s="12"/>
      <c r="F1581" s="12"/>
      <c r="G1581" s="12"/>
      <c r="H1581" s="12"/>
      <c r="I1581" s="12"/>
      <c r="J1581" s="12"/>
      <c r="K1581" s="12"/>
      <c r="L1581" s="12"/>
      <c r="M1581" s="12"/>
      <c r="N1581" s="12"/>
      <c r="O1581" s="12"/>
      <c r="P1581" s="1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c r="AR1581" s="12"/>
      <c r="AS1581" s="12"/>
    </row>
    <row r="1582" spans="1:45" x14ac:dyDescent="0.2">
      <c r="A1582" s="12"/>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row>
    <row r="1583" spans="1:45" x14ac:dyDescent="0.2">
      <c r="A1583" s="12"/>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row>
    <row r="1584" spans="1:45" x14ac:dyDescent="0.2">
      <c r="A1584" s="12"/>
      <c r="B1584" s="12"/>
      <c r="C1584" s="12"/>
      <c r="D1584" s="12"/>
      <c r="E1584" s="12"/>
      <c r="F1584" s="12"/>
      <c r="G1584" s="12"/>
      <c r="H1584" s="12"/>
      <c r="I1584" s="12"/>
      <c r="J1584" s="12"/>
      <c r="K1584" s="12"/>
      <c r="L1584" s="12"/>
      <c r="M1584" s="12"/>
      <c r="N1584" s="12"/>
      <c r="O1584" s="12"/>
      <c r="P1584" s="1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c r="AR1584" s="12"/>
      <c r="AS1584" s="12"/>
    </row>
    <row r="1585" spans="1:45" x14ac:dyDescent="0.2">
      <c r="A1585" s="12"/>
      <c r="B1585" s="12"/>
      <c r="C1585" s="12"/>
      <c r="D1585" s="12"/>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row>
    <row r="1586" spans="1:45" x14ac:dyDescent="0.2">
      <c r="A1586" s="12"/>
      <c r="B1586" s="12"/>
      <c r="C1586" s="12"/>
      <c r="D1586" s="12"/>
      <c r="E1586" s="12"/>
      <c r="F1586" s="12"/>
      <c r="G1586" s="12"/>
      <c r="H1586" s="12"/>
      <c r="I1586" s="12"/>
      <c r="J1586" s="12"/>
      <c r="K1586" s="12"/>
      <c r="L1586" s="12"/>
      <c r="M1586" s="12"/>
      <c r="N1586" s="12"/>
      <c r="O1586" s="12"/>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row>
    <row r="1587" spans="1:45" x14ac:dyDescent="0.2">
      <c r="A1587" s="12"/>
      <c r="B1587" s="12"/>
      <c r="C1587" s="12"/>
      <c r="D1587" s="12"/>
      <c r="E1587" s="12"/>
      <c r="F1587" s="12"/>
      <c r="G1587" s="12"/>
      <c r="H1587" s="12"/>
      <c r="I1587" s="12"/>
      <c r="J1587" s="12"/>
      <c r="K1587" s="12"/>
      <c r="L1587" s="12"/>
      <c r="M1587" s="12"/>
      <c r="N1587" s="12"/>
      <c r="O1587" s="12"/>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row>
    <row r="1588" spans="1:45" x14ac:dyDescent="0.2">
      <c r="A1588" s="12"/>
      <c r="B1588" s="12"/>
      <c r="C1588" s="12"/>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row>
    <row r="1589" spans="1:45" x14ac:dyDescent="0.2">
      <c r="A1589" s="12"/>
      <c r="B1589" s="12"/>
      <c r="C1589" s="12"/>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row>
    <row r="1590" spans="1:45" x14ac:dyDescent="0.2">
      <c r="A1590" s="12"/>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row>
    <row r="1591" spans="1:45" x14ac:dyDescent="0.2">
      <c r="A1591" s="12"/>
      <c r="B1591" s="12"/>
      <c r="C1591" s="12"/>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row>
    <row r="1592" spans="1:45" x14ac:dyDescent="0.2">
      <c r="A1592" s="12"/>
      <c r="B1592" s="12"/>
      <c r="C1592" s="12"/>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row>
    <row r="1593" spans="1:45" x14ac:dyDescent="0.2">
      <c r="A1593" s="12"/>
      <c r="B1593" s="12"/>
      <c r="C1593" s="12"/>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c r="AR1593" s="12"/>
      <c r="AS1593" s="12"/>
    </row>
    <row r="1594" spans="1:45" x14ac:dyDescent="0.2">
      <c r="A1594" s="12"/>
      <c r="B1594" s="12"/>
      <c r="C1594" s="12"/>
      <c r="D1594" s="12"/>
      <c r="E1594" s="12"/>
      <c r="F1594" s="12"/>
      <c r="G1594" s="12"/>
      <c r="H1594" s="12"/>
      <c r="I1594" s="12"/>
      <c r="J1594" s="12"/>
      <c r="K1594" s="12"/>
      <c r="L1594" s="12"/>
      <c r="M1594" s="12"/>
      <c r="N1594" s="12"/>
      <c r="O1594" s="12"/>
      <c r="P1594" s="1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c r="AR1594" s="12"/>
      <c r="AS1594" s="12"/>
    </row>
    <row r="1595" spans="1:45" x14ac:dyDescent="0.2">
      <c r="A1595" s="12"/>
      <c r="B1595" s="12"/>
      <c r="C1595" s="12"/>
      <c r="D1595" s="12"/>
      <c r="E1595" s="12"/>
      <c r="F1595" s="12"/>
      <c r="G1595" s="12"/>
      <c r="H1595" s="12"/>
      <c r="I1595" s="12"/>
      <c r="J1595" s="12"/>
      <c r="K1595" s="12"/>
      <c r="L1595" s="12"/>
      <c r="M1595" s="12"/>
      <c r="N1595" s="12"/>
      <c r="O1595" s="12"/>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row>
    <row r="1596" spans="1:45" x14ac:dyDescent="0.2">
      <c r="A1596" s="12"/>
      <c r="B1596" s="12"/>
      <c r="C1596" s="12"/>
      <c r="D1596" s="12"/>
      <c r="E1596" s="12"/>
      <c r="F1596" s="12"/>
      <c r="G1596" s="12"/>
      <c r="H1596" s="12"/>
      <c r="I1596" s="12"/>
      <c r="J1596" s="12"/>
      <c r="K1596" s="12"/>
      <c r="L1596" s="12"/>
      <c r="M1596" s="12"/>
      <c r="N1596" s="12"/>
      <c r="O1596" s="12"/>
      <c r="P1596" s="1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c r="AR1596" s="12"/>
      <c r="AS1596" s="12"/>
    </row>
    <row r="1597" spans="1:45" x14ac:dyDescent="0.2">
      <c r="A1597" s="12"/>
      <c r="B1597" s="12"/>
      <c r="C1597" s="12"/>
      <c r="D1597" s="12"/>
      <c r="E1597" s="12"/>
      <c r="F1597" s="12"/>
      <c r="G1597" s="12"/>
      <c r="H1597" s="12"/>
      <c r="I1597" s="12"/>
      <c r="J1597" s="12"/>
      <c r="K1597" s="12"/>
      <c r="L1597" s="12"/>
      <c r="M1597" s="12"/>
      <c r="N1597" s="12"/>
      <c r="O1597" s="12"/>
      <c r="P1597" s="1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c r="AR1597" s="12"/>
      <c r="AS1597" s="12"/>
    </row>
    <row r="1598" spans="1:45" x14ac:dyDescent="0.2">
      <c r="A1598" s="12"/>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row>
    <row r="1599" spans="1:45" x14ac:dyDescent="0.2">
      <c r="A1599" s="12"/>
      <c r="B1599" s="12"/>
      <c r="C1599" s="12"/>
      <c r="D1599" s="12"/>
      <c r="E1599" s="12"/>
      <c r="F1599" s="12"/>
      <c r="G1599" s="12"/>
      <c r="H1599" s="12"/>
      <c r="I1599" s="12"/>
      <c r="J1599" s="12"/>
      <c r="K1599" s="1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row>
    <row r="1600" spans="1:45" x14ac:dyDescent="0.2">
      <c r="A1600" s="12"/>
      <c r="B1600" s="12"/>
      <c r="C1600" s="12"/>
      <c r="D1600" s="12"/>
      <c r="E1600" s="12"/>
      <c r="F1600" s="12"/>
      <c r="G1600" s="12"/>
      <c r="H1600" s="12"/>
      <c r="I1600" s="12"/>
      <c r="J1600" s="12"/>
      <c r="K1600" s="12"/>
      <c r="L1600" s="12"/>
      <c r="M1600" s="12"/>
      <c r="N1600" s="12"/>
      <c r="O1600" s="12"/>
      <c r="P1600" s="1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c r="AR1600" s="12"/>
      <c r="AS1600" s="12"/>
    </row>
    <row r="1601" spans="1:45" x14ac:dyDescent="0.2">
      <c r="A1601" s="12"/>
      <c r="B1601" s="12"/>
      <c r="C1601" s="12"/>
      <c r="D1601" s="12"/>
      <c r="E1601" s="12"/>
      <c r="F1601" s="12"/>
      <c r="G1601" s="12"/>
      <c r="H1601" s="12"/>
      <c r="I1601" s="12"/>
      <c r="J1601" s="12"/>
      <c r="K1601" s="12"/>
      <c r="L1601" s="12"/>
      <c r="M1601" s="12"/>
      <c r="N1601" s="12"/>
      <c r="O1601" s="12"/>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row>
    <row r="1602" spans="1:45" x14ac:dyDescent="0.2">
      <c r="A1602" s="12"/>
      <c r="B1602" s="12"/>
      <c r="C1602" s="12"/>
      <c r="D1602" s="12"/>
      <c r="E1602" s="12"/>
      <c r="F1602" s="12"/>
      <c r="G1602" s="12"/>
      <c r="H1602" s="12"/>
      <c r="I1602" s="12"/>
      <c r="J1602" s="12"/>
      <c r="K1602" s="12"/>
      <c r="L1602" s="12"/>
      <c r="M1602" s="12"/>
      <c r="N1602" s="12"/>
      <c r="O1602" s="12"/>
      <c r="P1602" s="1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c r="AR1602" s="12"/>
      <c r="AS1602" s="12"/>
    </row>
    <row r="1603" spans="1:45" x14ac:dyDescent="0.2">
      <c r="A1603" s="12"/>
      <c r="B1603" s="12"/>
      <c r="C1603" s="12"/>
      <c r="D1603" s="12"/>
      <c r="E1603" s="12"/>
      <c r="F1603" s="12"/>
      <c r="G1603" s="12"/>
      <c r="H1603" s="12"/>
      <c r="I1603" s="12"/>
      <c r="J1603" s="12"/>
      <c r="K1603" s="12"/>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row>
    <row r="1604" spans="1:45" x14ac:dyDescent="0.2">
      <c r="A1604" s="12"/>
      <c r="B1604" s="12"/>
      <c r="C1604" s="12"/>
      <c r="D1604" s="12"/>
      <c r="E1604" s="12"/>
      <c r="F1604" s="12"/>
      <c r="G1604" s="12"/>
      <c r="H1604" s="12"/>
      <c r="I1604" s="12"/>
      <c r="J1604" s="12"/>
      <c r="K1604" s="12"/>
      <c r="L1604" s="12"/>
      <c r="M1604" s="12"/>
      <c r="N1604" s="12"/>
      <c r="O1604" s="12"/>
      <c r="P1604" s="1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c r="AR1604" s="12"/>
      <c r="AS1604" s="12"/>
    </row>
    <row r="1605" spans="1:45" x14ac:dyDescent="0.2">
      <c r="A1605" s="12"/>
      <c r="B1605" s="12"/>
      <c r="C1605" s="12"/>
      <c r="D1605" s="12"/>
      <c r="E1605" s="12"/>
      <c r="F1605" s="12"/>
      <c r="G1605" s="12"/>
      <c r="H1605" s="12"/>
      <c r="I1605" s="12"/>
      <c r="J1605" s="12"/>
      <c r="K1605" s="12"/>
      <c r="L1605" s="12"/>
      <c r="M1605" s="12"/>
      <c r="N1605" s="12"/>
      <c r="O1605" s="12"/>
      <c r="P1605" s="1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c r="AR1605" s="12"/>
      <c r="AS1605" s="12"/>
    </row>
    <row r="1606" spans="1:45" x14ac:dyDescent="0.2">
      <c r="A1606" s="12"/>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row>
    <row r="1607" spans="1:45" x14ac:dyDescent="0.2">
      <c r="A1607" s="12"/>
      <c r="B1607" s="12"/>
      <c r="C1607" s="12"/>
      <c r="D1607" s="12"/>
      <c r="E1607" s="12"/>
      <c r="F1607" s="12"/>
      <c r="G1607" s="12"/>
      <c r="H1607" s="12"/>
      <c r="I1607" s="12"/>
      <c r="J1607" s="12"/>
      <c r="K1607" s="12"/>
      <c r="L1607" s="12"/>
      <c r="M1607" s="12"/>
      <c r="N1607" s="12"/>
      <c r="O1607" s="12"/>
      <c r="P1607" s="1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c r="AR1607" s="12"/>
      <c r="AS1607" s="12"/>
    </row>
    <row r="1608" spans="1:45" x14ac:dyDescent="0.2">
      <c r="A1608" s="12"/>
      <c r="B1608" s="12"/>
      <c r="C1608" s="12"/>
      <c r="D1608" s="12"/>
      <c r="E1608" s="12"/>
      <c r="F1608" s="12"/>
      <c r="G1608" s="12"/>
      <c r="H1608" s="12"/>
      <c r="I1608" s="12"/>
      <c r="J1608" s="12"/>
      <c r="K1608" s="12"/>
      <c r="L1608" s="12"/>
      <c r="M1608" s="12"/>
      <c r="N1608" s="12"/>
      <c r="O1608" s="12"/>
      <c r="P1608" s="1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c r="AR1608" s="12"/>
      <c r="AS1608" s="12"/>
    </row>
    <row r="1609" spans="1:45" x14ac:dyDescent="0.2">
      <c r="A1609" s="12"/>
      <c r="B1609" s="12"/>
      <c r="C1609" s="12"/>
      <c r="D1609" s="12"/>
      <c r="E1609" s="12"/>
      <c r="F1609" s="12"/>
      <c r="G1609" s="12"/>
      <c r="H1609" s="12"/>
      <c r="I1609" s="12"/>
      <c r="J1609" s="12"/>
      <c r="K1609" s="12"/>
      <c r="L1609" s="12"/>
      <c r="M1609" s="12"/>
      <c r="N1609" s="12"/>
      <c r="O1609" s="12"/>
      <c r="P1609" s="1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c r="AR1609" s="12"/>
      <c r="AS1609" s="12"/>
    </row>
    <row r="1610" spans="1:45" x14ac:dyDescent="0.2">
      <c r="A1610" s="12"/>
      <c r="B1610" s="12"/>
      <c r="C1610" s="12"/>
      <c r="D1610" s="12"/>
      <c r="E1610" s="12"/>
      <c r="F1610" s="12"/>
      <c r="G1610" s="12"/>
      <c r="H1610" s="12"/>
      <c r="I1610" s="12"/>
      <c r="J1610" s="12"/>
      <c r="K1610" s="12"/>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row>
    <row r="1611" spans="1:45" x14ac:dyDescent="0.2">
      <c r="A1611" s="12"/>
      <c r="B1611" s="12"/>
      <c r="C1611" s="12"/>
      <c r="D1611" s="12"/>
      <c r="E1611" s="12"/>
      <c r="F1611" s="12"/>
      <c r="G1611" s="12"/>
      <c r="H1611" s="12"/>
      <c r="I1611" s="12"/>
      <c r="J1611" s="12"/>
      <c r="K1611" s="12"/>
      <c r="L1611" s="12"/>
      <c r="M1611" s="12"/>
      <c r="N1611" s="12"/>
      <c r="O1611" s="12"/>
      <c r="P1611" s="1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c r="AR1611" s="12"/>
      <c r="AS1611" s="12"/>
    </row>
    <row r="1612" spans="1:45" x14ac:dyDescent="0.2">
      <c r="A1612" s="12"/>
      <c r="B1612" s="12"/>
      <c r="C1612" s="12"/>
      <c r="D1612" s="12"/>
      <c r="E1612" s="12"/>
      <c r="F1612" s="12"/>
      <c r="G1612" s="12"/>
      <c r="H1612" s="12"/>
      <c r="I1612" s="12"/>
      <c r="J1612" s="12"/>
      <c r="K1612" s="12"/>
      <c r="L1612" s="12"/>
      <c r="M1612" s="12"/>
      <c r="N1612" s="12"/>
      <c r="O1612" s="12"/>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row>
    <row r="1613" spans="1:45" x14ac:dyDescent="0.2">
      <c r="A1613" s="12"/>
      <c r="B1613" s="12"/>
      <c r="C1613" s="12"/>
      <c r="D1613" s="12"/>
      <c r="E1613" s="12"/>
      <c r="F1613" s="12"/>
      <c r="G1613" s="12"/>
      <c r="H1613" s="12"/>
      <c r="I1613" s="12"/>
      <c r="J1613" s="12"/>
      <c r="K1613" s="12"/>
      <c r="L1613" s="12"/>
      <c r="M1613" s="12"/>
      <c r="N1613" s="12"/>
      <c r="O1613" s="12"/>
      <c r="P1613" s="1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c r="AR1613" s="12"/>
      <c r="AS1613" s="12"/>
    </row>
    <row r="1614" spans="1:45" x14ac:dyDescent="0.2">
      <c r="A1614" s="12"/>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row>
    <row r="1615" spans="1:45" x14ac:dyDescent="0.2">
      <c r="A1615" s="12"/>
      <c r="B1615" s="12"/>
      <c r="C1615" s="12"/>
      <c r="D1615" s="12"/>
      <c r="E1615" s="12"/>
      <c r="F1615" s="12"/>
      <c r="G1615" s="12"/>
      <c r="H1615" s="12"/>
      <c r="I1615" s="12"/>
      <c r="J1615" s="12"/>
      <c r="K1615" s="12"/>
      <c r="L1615" s="12"/>
      <c r="M1615" s="12"/>
      <c r="N1615" s="12"/>
      <c r="O1615" s="12"/>
      <c r="P1615" s="1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c r="AR1615" s="12"/>
      <c r="AS1615" s="12"/>
    </row>
    <row r="1616" spans="1:45" x14ac:dyDescent="0.2">
      <c r="A1616" s="12"/>
      <c r="B1616" s="12"/>
      <c r="C1616" s="12"/>
      <c r="D1616" s="12"/>
      <c r="E1616" s="12"/>
      <c r="F1616" s="12"/>
      <c r="G1616" s="12"/>
      <c r="H1616" s="12"/>
      <c r="I1616" s="12"/>
      <c r="J1616" s="12"/>
      <c r="K1616" s="12"/>
      <c r="L1616" s="12"/>
      <c r="M1616" s="12"/>
      <c r="N1616" s="12"/>
      <c r="O1616" s="12"/>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row>
    <row r="1617" spans="1:45" x14ac:dyDescent="0.2">
      <c r="A1617" s="12"/>
      <c r="B1617" s="12"/>
      <c r="C1617" s="12"/>
      <c r="D1617" s="12"/>
      <c r="E1617" s="12"/>
      <c r="F1617" s="12"/>
      <c r="G1617" s="12"/>
      <c r="H1617" s="12"/>
      <c r="I1617" s="12"/>
      <c r="J1617" s="12"/>
      <c r="K1617" s="12"/>
      <c r="L1617" s="12"/>
      <c r="M1617" s="12"/>
      <c r="N1617" s="12"/>
      <c r="O1617" s="12"/>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row>
    <row r="1618" spans="1:45" x14ac:dyDescent="0.2">
      <c r="A1618" s="12"/>
      <c r="B1618" s="12"/>
      <c r="C1618" s="12"/>
      <c r="D1618" s="12"/>
      <c r="E1618" s="12"/>
      <c r="F1618" s="12"/>
      <c r="G1618" s="12"/>
      <c r="H1618" s="12"/>
      <c r="I1618" s="12"/>
      <c r="J1618" s="12"/>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row>
    <row r="1619" spans="1:45" x14ac:dyDescent="0.2">
      <c r="A1619" s="12"/>
      <c r="B1619" s="12"/>
      <c r="C1619" s="12"/>
      <c r="D1619" s="12"/>
      <c r="E1619" s="12"/>
      <c r="F1619" s="12"/>
      <c r="G1619" s="12"/>
      <c r="H1619" s="12"/>
      <c r="I1619" s="12"/>
      <c r="J1619" s="12"/>
      <c r="K1619" s="12"/>
      <c r="L1619" s="12"/>
      <c r="M1619" s="12"/>
      <c r="N1619" s="12"/>
      <c r="O1619" s="12"/>
      <c r="P1619" s="1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c r="AR1619" s="12"/>
      <c r="AS1619" s="12"/>
    </row>
    <row r="1620" spans="1:45" x14ac:dyDescent="0.2">
      <c r="A1620" s="12"/>
      <c r="B1620" s="12"/>
      <c r="C1620" s="12"/>
      <c r="D1620" s="12"/>
      <c r="E1620" s="12"/>
      <c r="F1620" s="12"/>
      <c r="G1620" s="12"/>
      <c r="H1620" s="12"/>
      <c r="I1620" s="12"/>
      <c r="J1620" s="12"/>
      <c r="K1620" s="12"/>
      <c r="L1620" s="12"/>
      <c r="M1620" s="12"/>
      <c r="N1620" s="12"/>
      <c r="O1620" s="12"/>
      <c r="P1620" s="1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c r="AR1620" s="12"/>
      <c r="AS1620" s="12"/>
    </row>
    <row r="1621" spans="1:45" x14ac:dyDescent="0.2">
      <c r="A1621" s="12"/>
      <c r="B1621" s="12"/>
      <c r="C1621" s="12"/>
      <c r="D1621" s="12"/>
      <c r="E1621" s="12"/>
      <c r="F1621" s="12"/>
      <c r="G1621" s="12"/>
      <c r="H1621" s="12"/>
      <c r="I1621" s="12"/>
      <c r="J1621" s="12"/>
      <c r="K1621" s="12"/>
      <c r="L1621" s="12"/>
      <c r="M1621" s="12"/>
      <c r="N1621" s="12"/>
      <c r="O1621" s="12"/>
      <c r="P1621" s="1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c r="AR1621" s="12"/>
      <c r="AS1621" s="12"/>
    </row>
    <row r="1622" spans="1:45" x14ac:dyDescent="0.2">
      <c r="A1622" s="12"/>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row>
    <row r="1623" spans="1:45" x14ac:dyDescent="0.2">
      <c r="A1623" s="12"/>
      <c r="B1623" s="12"/>
      <c r="C1623" s="12"/>
      <c r="D1623" s="12"/>
      <c r="E1623" s="12"/>
      <c r="F1623" s="12"/>
      <c r="G1623" s="12"/>
      <c r="H1623" s="12"/>
      <c r="I1623" s="12"/>
      <c r="J1623" s="12"/>
      <c r="K1623" s="12"/>
      <c r="L1623" s="12"/>
      <c r="M1623" s="12"/>
      <c r="N1623" s="12"/>
      <c r="O1623" s="12"/>
      <c r="P1623" s="1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c r="AR1623" s="12"/>
      <c r="AS1623" s="12"/>
    </row>
    <row r="1624" spans="1:45" x14ac:dyDescent="0.2">
      <c r="A1624" s="12"/>
      <c r="B1624" s="12"/>
      <c r="C1624" s="12"/>
      <c r="D1624" s="12"/>
      <c r="E1624" s="12"/>
      <c r="F1624" s="12"/>
      <c r="G1624" s="12"/>
      <c r="H1624" s="12"/>
      <c r="I1624" s="12"/>
      <c r="J1624" s="12"/>
      <c r="K1624" s="12"/>
      <c r="L1624" s="12"/>
      <c r="M1624" s="12"/>
      <c r="N1624" s="12"/>
      <c r="O1624" s="12"/>
      <c r="P1624" s="1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c r="AR1624" s="12"/>
      <c r="AS1624" s="12"/>
    </row>
    <row r="1625" spans="1:45" x14ac:dyDescent="0.2">
      <c r="A1625" s="12"/>
      <c r="B1625" s="12"/>
      <c r="C1625" s="12"/>
      <c r="D1625" s="12"/>
      <c r="E1625" s="12"/>
      <c r="F1625" s="12"/>
      <c r="G1625" s="12"/>
      <c r="H1625" s="12"/>
      <c r="I1625" s="12"/>
      <c r="J1625" s="12"/>
      <c r="K1625" s="12"/>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row>
    <row r="1626" spans="1:45" x14ac:dyDescent="0.2">
      <c r="A1626" s="12"/>
      <c r="B1626" s="12"/>
      <c r="C1626" s="12"/>
      <c r="D1626" s="12"/>
      <c r="E1626" s="12"/>
      <c r="F1626" s="12"/>
      <c r="G1626" s="12"/>
      <c r="H1626" s="12"/>
      <c r="I1626" s="12"/>
      <c r="J1626" s="12"/>
      <c r="K1626" s="12"/>
      <c r="L1626" s="12"/>
      <c r="M1626" s="12"/>
      <c r="N1626" s="12"/>
      <c r="O1626" s="12"/>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row>
    <row r="1627" spans="1:45" x14ac:dyDescent="0.2">
      <c r="A1627" s="12"/>
      <c r="B1627" s="12"/>
      <c r="C1627" s="12"/>
      <c r="D1627" s="12"/>
      <c r="E1627" s="12"/>
      <c r="F1627" s="12"/>
      <c r="G1627" s="12"/>
      <c r="H1627" s="12"/>
      <c r="I1627" s="12"/>
      <c r="J1627" s="12"/>
      <c r="K1627" s="12"/>
      <c r="L1627" s="12"/>
      <c r="M1627" s="12"/>
      <c r="N1627" s="12"/>
      <c r="O1627" s="12"/>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row>
    <row r="1628" spans="1:45" x14ac:dyDescent="0.2">
      <c r="A1628" s="12"/>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row>
    <row r="1629" spans="1:45" x14ac:dyDescent="0.2">
      <c r="A1629" s="12"/>
      <c r="B1629" s="12"/>
      <c r="C1629" s="12"/>
      <c r="D1629" s="12"/>
      <c r="E1629" s="12"/>
      <c r="F1629" s="12"/>
      <c r="G1629" s="12"/>
      <c r="H1629" s="12"/>
      <c r="I1629" s="12"/>
      <c r="J1629" s="12"/>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row>
    <row r="1630" spans="1:45" x14ac:dyDescent="0.2">
      <c r="A1630" s="12"/>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row>
    <row r="1631" spans="1:45" x14ac:dyDescent="0.2">
      <c r="A1631" s="12"/>
      <c r="B1631" s="12"/>
      <c r="C1631" s="12"/>
      <c r="D1631" s="12"/>
      <c r="E1631" s="12"/>
      <c r="F1631" s="12"/>
      <c r="G1631" s="12"/>
      <c r="H1631" s="12"/>
      <c r="I1631" s="12"/>
      <c r="J1631" s="12"/>
      <c r="K1631" s="12"/>
      <c r="L1631" s="12"/>
      <c r="M1631" s="12"/>
      <c r="N1631" s="12"/>
      <c r="O1631" s="12"/>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row>
    <row r="1632" spans="1:45" x14ac:dyDescent="0.2">
      <c r="A1632" s="12"/>
      <c r="B1632" s="12"/>
      <c r="C1632" s="12"/>
      <c r="D1632" s="12"/>
      <c r="E1632" s="12"/>
      <c r="F1632" s="12"/>
      <c r="G1632" s="12"/>
      <c r="H1632" s="12"/>
      <c r="I1632" s="12"/>
      <c r="J1632" s="12"/>
      <c r="K1632" s="12"/>
      <c r="L1632" s="12"/>
      <c r="M1632" s="12"/>
      <c r="N1632" s="12"/>
      <c r="O1632" s="12"/>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row>
    <row r="1633" spans="1:45" x14ac:dyDescent="0.2">
      <c r="A1633" s="12"/>
      <c r="B1633" s="12"/>
      <c r="C1633" s="12"/>
      <c r="D1633" s="12"/>
      <c r="E1633" s="12"/>
      <c r="F1633" s="12"/>
      <c r="G1633" s="12"/>
      <c r="H1633" s="12"/>
      <c r="I1633" s="12"/>
      <c r="J1633" s="12"/>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row>
    <row r="1634" spans="1:45" x14ac:dyDescent="0.2">
      <c r="A1634" s="12"/>
      <c r="B1634" s="12"/>
      <c r="C1634" s="12"/>
      <c r="D1634" s="12"/>
      <c r="E1634" s="12"/>
      <c r="F1634" s="12"/>
      <c r="G1634" s="12"/>
      <c r="H1634" s="12"/>
      <c r="I1634" s="12"/>
      <c r="J1634" s="12"/>
      <c r="K1634" s="12"/>
      <c r="L1634" s="12"/>
      <c r="M1634" s="12"/>
      <c r="N1634" s="12"/>
      <c r="O1634" s="12"/>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row>
    <row r="1635" spans="1:45" x14ac:dyDescent="0.2">
      <c r="A1635" s="12"/>
      <c r="B1635" s="12"/>
      <c r="C1635" s="12"/>
      <c r="D1635" s="12"/>
      <c r="E1635" s="12"/>
      <c r="F1635" s="12"/>
      <c r="G1635" s="12"/>
      <c r="H1635" s="12"/>
      <c r="I1635" s="12"/>
      <c r="J1635" s="12"/>
      <c r="K1635" s="12"/>
      <c r="L1635" s="12"/>
      <c r="M1635" s="12"/>
      <c r="N1635" s="12"/>
      <c r="O1635" s="12"/>
      <c r="P1635" s="1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row>
    <row r="1636" spans="1:45" x14ac:dyDescent="0.2">
      <c r="A1636" s="12"/>
      <c r="B1636" s="12"/>
      <c r="C1636" s="12"/>
      <c r="D1636" s="12"/>
      <c r="E1636" s="12"/>
      <c r="F1636" s="12"/>
      <c r="G1636" s="12"/>
      <c r="H1636" s="12"/>
      <c r="I1636" s="12"/>
      <c r="J1636" s="12"/>
      <c r="K1636" s="12"/>
      <c r="L1636" s="12"/>
      <c r="M1636" s="12"/>
      <c r="N1636" s="12"/>
      <c r="O1636" s="12"/>
      <c r="P1636" s="1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row>
    <row r="1637" spans="1:45" x14ac:dyDescent="0.2">
      <c r="A1637" s="12"/>
      <c r="B1637" s="12"/>
      <c r="C1637" s="12"/>
      <c r="D1637" s="12"/>
      <c r="E1637" s="12"/>
      <c r="F1637" s="12"/>
      <c r="G1637" s="12"/>
      <c r="H1637" s="12"/>
      <c r="I1637" s="12"/>
      <c r="J1637" s="12"/>
      <c r="K1637" s="12"/>
      <c r="L1637" s="12"/>
      <c r="M1637" s="12"/>
      <c r="N1637" s="12"/>
      <c r="O1637" s="12"/>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row>
    <row r="1638" spans="1:45" x14ac:dyDescent="0.2">
      <c r="A1638" s="12"/>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row>
    <row r="1639" spans="1:45" x14ac:dyDescent="0.2">
      <c r="A1639" s="12"/>
      <c r="B1639" s="12"/>
      <c r="C1639" s="12"/>
      <c r="D1639" s="12"/>
      <c r="E1639" s="12"/>
      <c r="F1639" s="12"/>
      <c r="G1639" s="12"/>
      <c r="H1639" s="12"/>
      <c r="I1639" s="12"/>
      <c r="J1639" s="12"/>
      <c r="K1639" s="12"/>
      <c r="L1639" s="12"/>
      <c r="M1639" s="12"/>
      <c r="N1639" s="12"/>
      <c r="O1639" s="12"/>
      <c r="P1639" s="1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row>
    <row r="1640" spans="1:45" x14ac:dyDescent="0.2">
      <c r="A1640" s="12"/>
      <c r="B1640" s="12"/>
      <c r="C1640" s="12"/>
      <c r="D1640" s="12"/>
      <c r="E1640" s="12"/>
      <c r="F1640" s="12"/>
      <c r="G1640" s="12"/>
      <c r="H1640" s="12"/>
      <c r="I1640" s="12"/>
      <c r="J1640" s="12"/>
      <c r="K1640" s="12"/>
      <c r="L1640" s="12"/>
      <c r="M1640" s="12"/>
      <c r="N1640" s="12"/>
      <c r="O1640" s="12"/>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row>
    <row r="1641" spans="1:45" x14ac:dyDescent="0.2">
      <c r="A1641" s="12"/>
      <c r="B1641" s="12"/>
      <c r="C1641" s="12"/>
      <c r="D1641" s="12"/>
      <c r="E1641" s="12"/>
      <c r="F1641" s="12"/>
      <c r="G1641" s="12"/>
      <c r="H1641" s="12"/>
      <c r="I1641" s="12"/>
      <c r="J1641" s="12"/>
      <c r="K1641" s="12"/>
      <c r="L1641" s="12"/>
      <c r="M1641" s="12"/>
      <c r="N1641" s="12"/>
      <c r="O1641" s="12"/>
      <c r="P1641" s="1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row>
    <row r="1642" spans="1:45" x14ac:dyDescent="0.2">
      <c r="A1642" s="12"/>
      <c r="B1642" s="12"/>
      <c r="C1642" s="12"/>
      <c r="D1642" s="12"/>
      <c r="E1642" s="12"/>
      <c r="F1642" s="12"/>
      <c r="G1642" s="12"/>
      <c r="H1642" s="12"/>
      <c r="I1642" s="12"/>
      <c r="J1642" s="12"/>
      <c r="K1642" s="12"/>
      <c r="L1642" s="12"/>
      <c r="M1642" s="12"/>
      <c r="N1642" s="12"/>
      <c r="O1642" s="12"/>
      <c r="P1642" s="1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row>
    <row r="1643" spans="1:45" x14ac:dyDescent="0.2">
      <c r="A1643" s="12"/>
      <c r="B1643" s="12"/>
      <c r="C1643" s="12"/>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row>
    <row r="1644" spans="1:45" x14ac:dyDescent="0.2">
      <c r="A1644" s="12"/>
      <c r="B1644" s="12"/>
      <c r="C1644" s="12"/>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row>
    <row r="1645" spans="1:45" x14ac:dyDescent="0.2">
      <c r="A1645" s="12"/>
      <c r="B1645" s="12"/>
      <c r="C1645" s="12"/>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row>
    <row r="1646" spans="1:45" x14ac:dyDescent="0.2">
      <c r="A1646" s="12"/>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row>
    <row r="1647" spans="1:45" x14ac:dyDescent="0.2">
      <c r="A1647" s="12"/>
      <c r="B1647" s="12"/>
      <c r="C1647" s="12"/>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row>
    <row r="1648" spans="1:45" x14ac:dyDescent="0.2">
      <c r="A1648" s="12"/>
      <c r="B1648" s="12"/>
      <c r="C1648" s="12"/>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row>
    <row r="1649" spans="1:45" x14ac:dyDescent="0.2">
      <c r="A1649" s="12"/>
      <c r="B1649" s="12"/>
      <c r="C1649" s="12"/>
      <c r="D1649" s="12"/>
      <c r="E1649" s="12"/>
      <c r="F1649" s="12"/>
      <c r="G1649" s="12"/>
      <c r="H1649" s="12"/>
      <c r="I1649" s="12"/>
      <c r="J1649" s="12"/>
      <c r="K1649" s="12"/>
      <c r="L1649" s="12"/>
      <c r="M1649" s="12"/>
      <c r="N1649" s="12"/>
      <c r="O1649" s="12"/>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row>
    <row r="1650" spans="1:45" x14ac:dyDescent="0.2">
      <c r="A1650" s="12"/>
      <c r="B1650" s="12"/>
      <c r="C1650" s="12"/>
      <c r="D1650" s="12"/>
      <c r="E1650" s="12"/>
      <c r="F1650" s="12"/>
      <c r="G1650" s="12"/>
      <c r="H1650" s="12"/>
      <c r="I1650" s="12"/>
      <c r="J1650" s="12"/>
      <c r="K1650" s="12"/>
      <c r="L1650" s="12"/>
      <c r="M1650" s="12"/>
      <c r="N1650" s="12"/>
      <c r="O1650" s="12"/>
      <c r="P1650" s="1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row>
    <row r="1651" spans="1:45" x14ac:dyDescent="0.2">
      <c r="A1651" s="12"/>
      <c r="B1651" s="12"/>
      <c r="C1651" s="12"/>
      <c r="D1651" s="12"/>
      <c r="E1651" s="12"/>
      <c r="F1651" s="12"/>
      <c r="G1651" s="12"/>
      <c r="H1651" s="12"/>
      <c r="I1651" s="12"/>
      <c r="J1651" s="12"/>
      <c r="K1651" s="12"/>
      <c r="L1651" s="12"/>
      <c r="M1651" s="12"/>
      <c r="N1651" s="12"/>
      <c r="O1651" s="12"/>
      <c r="P1651" s="1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row>
    <row r="1652" spans="1:45" x14ac:dyDescent="0.2">
      <c r="A1652" s="12"/>
      <c r="B1652" s="12"/>
      <c r="C1652" s="12"/>
      <c r="D1652" s="12"/>
      <c r="E1652" s="12"/>
      <c r="F1652" s="12"/>
      <c r="G1652" s="12"/>
      <c r="H1652" s="12"/>
      <c r="I1652" s="12"/>
      <c r="J1652" s="12"/>
      <c r="K1652" s="12"/>
      <c r="L1652" s="12"/>
      <c r="M1652" s="12"/>
      <c r="N1652" s="12"/>
      <c r="O1652" s="12"/>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row>
    <row r="1653" spans="1:45" x14ac:dyDescent="0.2">
      <c r="A1653" s="12"/>
      <c r="B1653" s="12"/>
      <c r="C1653" s="12"/>
      <c r="D1653" s="12"/>
      <c r="E1653" s="12"/>
      <c r="F1653" s="12"/>
      <c r="G1653" s="12"/>
      <c r="H1653" s="12"/>
      <c r="I1653" s="12"/>
      <c r="J1653" s="12"/>
      <c r="K1653" s="12"/>
      <c r="L1653" s="12"/>
      <c r="M1653" s="12"/>
      <c r="N1653" s="12"/>
      <c r="O1653" s="12"/>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row>
    <row r="1654" spans="1:45" x14ac:dyDescent="0.2">
      <c r="A1654" s="12"/>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row>
    <row r="1655" spans="1:45" x14ac:dyDescent="0.2">
      <c r="A1655" s="12"/>
      <c r="B1655" s="12"/>
      <c r="C1655" s="12"/>
      <c r="D1655" s="12"/>
      <c r="E1655" s="12"/>
      <c r="F1655" s="12"/>
      <c r="G1655" s="12"/>
      <c r="H1655" s="12"/>
      <c r="I1655" s="12"/>
      <c r="J1655" s="12"/>
      <c r="K1655" s="12"/>
      <c r="L1655" s="12"/>
      <c r="M1655" s="12"/>
      <c r="N1655" s="12"/>
      <c r="O1655" s="12"/>
      <c r="P1655" s="1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row>
    <row r="1656" spans="1:45" x14ac:dyDescent="0.2">
      <c r="A1656" s="12"/>
      <c r="B1656" s="12"/>
      <c r="C1656" s="12"/>
      <c r="D1656" s="12"/>
      <c r="E1656" s="12"/>
      <c r="F1656" s="12"/>
      <c r="G1656" s="12"/>
      <c r="H1656" s="12"/>
      <c r="I1656" s="12"/>
      <c r="J1656" s="12"/>
      <c r="K1656" s="12"/>
      <c r="L1656" s="12"/>
      <c r="M1656" s="12"/>
      <c r="N1656" s="12"/>
      <c r="O1656" s="12"/>
      <c r="P1656" s="1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row>
    <row r="1657" spans="1:45" x14ac:dyDescent="0.2">
      <c r="A1657" s="12"/>
      <c r="B1657" s="12"/>
      <c r="C1657" s="12"/>
      <c r="D1657" s="12"/>
      <c r="E1657" s="12"/>
      <c r="F1657" s="12"/>
      <c r="G1657" s="12"/>
      <c r="H1657" s="12"/>
      <c r="I1657" s="12"/>
      <c r="J1657" s="12"/>
      <c r="K1657" s="12"/>
      <c r="L1657" s="12"/>
      <c r="M1657" s="12"/>
      <c r="N1657" s="12"/>
      <c r="O1657" s="12"/>
      <c r="P1657" s="1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row>
    <row r="1658" spans="1:45" x14ac:dyDescent="0.2">
      <c r="A1658" s="12"/>
      <c r="B1658" s="12"/>
      <c r="C1658" s="12"/>
      <c r="D1658" s="12"/>
      <c r="E1658" s="12"/>
      <c r="F1658" s="12"/>
      <c r="G1658" s="12"/>
      <c r="H1658" s="12"/>
      <c r="I1658" s="12"/>
      <c r="J1658" s="12"/>
      <c r="K1658" s="12"/>
      <c r="L1658" s="12"/>
      <c r="M1658" s="12"/>
      <c r="N1658" s="12"/>
      <c r="O1658" s="12"/>
      <c r="P1658" s="1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row>
    <row r="1659" spans="1:45" x14ac:dyDescent="0.2">
      <c r="A1659" s="12"/>
      <c r="B1659" s="12"/>
      <c r="C1659" s="12"/>
      <c r="D1659" s="12"/>
      <c r="E1659" s="12"/>
      <c r="F1659" s="12"/>
      <c r="G1659" s="12"/>
      <c r="H1659" s="12"/>
      <c r="I1659" s="12"/>
      <c r="J1659" s="12"/>
      <c r="K1659" s="12"/>
      <c r="L1659" s="12"/>
      <c r="M1659" s="12"/>
      <c r="N1659" s="12"/>
      <c r="O1659" s="12"/>
      <c r="P1659" s="1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row>
    <row r="1660" spans="1:45" x14ac:dyDescent="0.2">
      <c r="A1660" s="12"/>
      <c r="B1660" s="12"/>
      <c r="C1660" s="12"/>
      <c r="D1660" s="12"/>
      <c r="E1660" s="12"/>
      <c r="F1660" s="12"/>
      <c r="G1660" s="12"/>
      <c r="H1660" s="12"/>
      <c r="I1660" s="12"/>
      <c r="J1660" s="12"/>
      <c r="K1660" s="12"/>
      <c r="L1660" s="12"/>
      <c r="M1660" s="12"/>
      <c r="N1660" s="12"/>
      <c r="O1660" s="12"/>
      <c r="P1660" s="1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row>
    <row r="1661" spans="1:45" x14ac:dyDescent="0.2">
      <c r="A1661" s="12"/>
      <c r="B1661" s="12"/>
      <c r="C1661" s="12"/>
      <c r="D1661" s="12"/>
      <c r="E1661" s="12"/>
      <c r="F1661" s="12"/>
      <c r="G1661" s="12"/>
      <c r="H1661" s="12"/>
      <c r="I1661" s="12"/>
      <c r="J1661" s="12"/>
      <c r="K1661" s="12"/>
      <c r="L1661" s="12"/>
      <c r="M1661" s="12"/>
      <c r="N1661" s="12"/>
      <c r="O1661" s="12"/>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row>
    <row r="1662" spans="1:45" x14ac:dyDescent="0.2">
      <c r="A1662" s="12"/>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row>
    <row r="1663" spans="1:45" x14ac:dyDescent="0.2">
      <c r="A1663" s="12"/>
      <c r="B1663" s="12"/>
      <c r="C1663" s="12"/>
      <c r="D1663" s="12"/>
      <c r="E1663" s="12"/>
      <c r="F1663" s="12"/>
      <c r="G1663" s="12"/>
      <c r="H1663" s="12"/>
      <c r="I1663" s="12"/>
      <c r="J1663" s="12"/>
      <c r="K1663" s="12"/>
      <c r="L1663" s="12"/>
      <c r="M1663" s="12"/>
      <c r="N1663" s="12"/>
      <c r="O1663" s="12"/>
      <c r="P1663" s="1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row>
    <row r="1664" spans="1:45" x14ac:dyDescent="0.2">
      <c r="A1664" s="12"/>
      <c r="B1664" s="12"/>
      <c r="C1664" s="12"/>
      <c r="D1664" s="12"/>
      <c r="E1664" s="12"/>
      <c r="F1664" s="12"/>
      <c r="G1664" s="12"/>
      <c r="H1664" s="12"/>
      <c r="I1664" s="12"/>
      <c r="J1664" s="12"/>
      <c r="K1664" s="12"/>
      <c r="L1664" s="12"/>
      <c r="M1664" s="12"/>
      <c r="N1664" s="12"/>
      <c r="O1664" s="12"/>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row>
    <row r="1665" spans="1:45" x14ac:dyDescent="0.2">
      <c r="A1665" s="12"/>
      <c r="B1665" s="12"/>
      <c r="C1665" s="12"/>
      <c r="D1665" s="12"/>
      <c r="E1665" s="12"/>
      <c r="F1665" s="12"/>
      <c r="G1665" s="12"/>
      <c r="H1665" s="12"/>
      <c r="I1665" s="12"/>
      <c r="J1665" s="12"/>
      <c r="K1665" s="1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row>
    <row r="1666" spans="1:45" x14ac:dyDescent="0.2">
      <c r="A1666" s="12"/>
      <c r="B1666" s="12"/>
      <c r="C1666" s="12"/>
      <c r="D1666" s="12"/>
      <c r="E1666" s="12"/>
      <c r="F1666" s="12"/>
      <c r="G1666" s="12"/>
      <c r="H1666" s="12"/>
      <c r="I1666" s="12"/>
      <c r="J1666" s="12"/>
      <c r="K1666" s="12"/>
      <c r="L1666" s="12"/>
      <c r="M1666" s="12"/>
      <c r="N1666" s="12"/>
      <c r="O1666" s="12"/>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row>
    <row r="1667" spans="1:45" x14ac:dyDescent="0.2">
      <c r="A1667" s="12"/>
      <c r="B1667" s="12"/>
      <c r="C1667" s="12"/>
      <c r="D1667" s="12"/>
      <c r="E1667" s="12"/>
      <c r="F1667" s="12"/>
      <c r="G1667" s="12"/>
      <c r="H1667" s="12"/>
      <c r="I1667" s="12"/>
      <c r="J1667" s="12"/>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row>
    <row r="1668" spans="1:45" x14ac:dyDescent="0.2">
      <c r="A1668" s="12"/>
      <c r="B1668" s="12"/>
      <c r="C1668" s="12"/>
      <c r="D1668" s="12"/>
      <c r="E1668" s="12"/>
      <c r="F1668" s="12"/>
      <c r="G1668" s="12"/>
      <c r="H1668" s="12"/>
      <c r="I1668" s="12"/>
      <c r="J1668" s="12"/>
      <c r="K1668" s="12"/>
      <c r="L1668" s="12"/>
      <c r="M1668" s="12"/>
      <c r="N1668" s="12"/>
      <c r="O1668" s="12"/>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row>
    <row r="1669" spans="1:45" x14ac:dyDescent="0.2">
      <c r="A1669" s="12"/>
      <c r="B1669" s="12"/>
      <c r="C1669" s="12"/>
      <c r="D1669" s="12"/>
      <c r="E1669" s="12"/>
      <c r="F1669" s="12"/>
      <c r="G1669" s="12"/>
      <c r="H1669" s="12"/>
      <c r="I1669" s="12"/>
      <c r="J1669" s="12"/>
      <c r="K1669" s="12"/>
      <c r="L1669" s="12"/>
      <c r="M1669" s="12"/>
      <c r="N1669" s="12"/>
      <c r="O1669" s="12"/>
      <c r="P1669" s="1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row>
    <row r="1670" spans="1:45" x14ac:dyDescent="0.2">
      <c r="A1670" s="12"/>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row>
    <row r="1671" spans="1:45" x14ac:dyDescent="0.2">
      <c r="A1671" s="12"/>
      <c r="B1671" s="12"/>
      <c r="C1671" s="12"/>
      <c r="D1671" s="12"/>
      <c r="E1671" s="12"/>
      <c r="F1671" s="12"/>
      <c r="G1671" s="12"/>
      <c r="H1671" s="12"/>
      <c r="I1671" s="12"/>
      <c r="J1671" s="12"/>
      <c r="K1671" s="12"/>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row>
    <row r="1672" spans="1:45" x14ac:dyDescent="0.2">
      <c r="A1672" s="12"/>
      <c r="B1672" s="12"/>
      <c r="C1672" s="12"/>
      <c r="D1672" s="12"/>
      <c r="E1672" s="12"/>
      <c r="F1672" s="12"/>
      <c r="G1672" s="12"/>
      <c r="H1672" s="12"/>
      <c r="I1672" s="12"/>
      <c r="J1672" s="12"/>
      <c r="K1672" s="12"/>
      <c r="L1672" s="12"/>
      <c r="M1672" s="12"/>
      <c r="N1672" s="12"/>
      <c r="O1672" s="12"/>
      <c r="P1672" s="1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row>
    <row r="1673" spans="1:45" x14ac:dyDescent="0.2">
      <c r="A1673" s="12"/>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row>
    <row r="1674" spans="1:45" x14ac:dyDescent="0.2">
      <c r="A1674" s="12"/>
      <c r="B1674" s="12"/>
      <c r="C1674" s="12"/>
      <c r="D1674" s="12"/>
      <c r="E1674" s="12"/>
      <c r="F1674" s="12"/>
      <c r="G1674" s="12"/>
      <c r="H1674" s="12"/>
      <c r="I1674" s="12"/>
      <c r="J1674" s="12"/>
      <c r="K1674" s="12"/>
      <c r="L1674" s="12"/>
      <c r="M1674" s="12"/>
      <c r="N1674" s="12"/>
      <c r="O1674" s="12"/>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row>
    <row r="1675" spans="1:45" x14ac:dyDescent="0.2">
      <c r="A1675" s="12"/>
      <c r="B1675" s="12"/>
      <c r="C1675" s="12"/>
      <c r="D1675" s="12"/>
      <c r="E1675" s="12"/>
      <c r="F1675" s="12"/>
      <c r="G1675" s="12"/>
      <c r="H1675" s="12"/>
      <c r="I1675" s="12"/>
      <c r="J1675" s="12"/>
      <c r="K1675" s="12"/>
      <c r="L1675" s="12"/>
      <c r="M1675" s="12"/>
      <c r="N1675" s="12"/>
      <c r="O1675" s="12"/>
      <c r="P1675" s="1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row>
    <row r="1676" spans="1:45" x14ac:dyDescent="0.2">
      <c r="A1676" s="12"/>
      <c r="B1676" s="12"/>
      <c r="C1676" s="12"/>
      <c r="D1676" s="12"/>
      <c r="E1676" s="12"/>
      <c r="F1676" s="12"/>
      <c r="G1676" s="12"/>
      <c r="H1676" s="12"/>
      <c r="I1676" s="12"/>
      <c r="J1676" s="12"/>
      <c r="K1676" s="12"/>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row>
    <row r="1677" spans="1:45" x14ac:dyDescent="0.2">
      <c r="A1677" s="12"/>
      <c r="B1677" s="12"/>
      <c r="C1677" s="12"/>
      <c r="D1677" s="12"/>
      <c r="E1677" s="12"/>
      <c r="F1677" s="12"/>
      <c r="G1677" s="12"/>
      <c r="H1677" s="12"/>
      <c r="I1677" s="12"/>
      <c r="J1677" s="12"/>
      <c r="K1677" s="12"/>
      <c r="L1677" s="12"/>
      <c r="M1677" s="12"/>
      <c r="N1677" s="12"/>
      <c r="O1677" s="12"/>
      <c r="P1677" s="1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row>
    <row r="1678" spans="1:45" x14ac:dyDescent="0.2">
      <c r="A1678" s="12"/>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row>
    <row r="1679" spans="1:45" x14ac:dyDescent="0.2">
      <c r="A1679" s="12"/>
      <c r="B1679" s="12"/>
      <c r="C1679" s="12"/>
      <c r="D1679" s="12"/>
      <c r="E1679" s="12"/>
      <c r="F1679" s="12"/>
      <c r="G1679" s="12"/>
      <c r="H1679" s="12"/>
      <c r="I1679" s="12"/>
      <c r="J1679" s="12"/>
      <c r="K1679" s="12"/>
      <c r="L1679" s="12"/>
      <c r="M1679" s="12"/>
      <c r="N1679" s="12"/>
      <c r="O1679" s="12"/>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row>
    <row r="1680" spans="1:45" x14ac:dyDescent="0.2">
      <c r="A1680" s="12"/>
      <c r="B1680" s="12"/>
      <c r="C1680" s="12"/>
      <c r="D1680" s="12"/>
      <c r="E1680" s="12"/>
      <c r="F1680" s="12"/>
      <c r="G1680" s="12"/>
      <c r="H1680" s="12"/>
      <c r="I1680" s="12"/>
      <c r="J1680" s="12"/>
      <c r="K1680" s="12"/>
      <c r="L1680" s="12"/>
      <c r="M1680" s="12"/>
      <c r="N1680" s="12"/>
      <c r="O1680" s="12"/>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row>
    <row r="1681" spans="1:45" x14ac:dyDescent="0.2">
      <c r="A1681" s="12"/>
      <c r="B1681" s="12"/>
      <c r="C1681" s="12"/>
      <c r="D1681" s="12"/>
      <c r="E1681" s="12"/>
      <c r="F1681" s="12"/>
      <c r="G1681" s="12"/>
      <c r="H1681" s="12"/>
      <c r="I1681" s="12"/>
      <c r="J1681" s="12"/>
      <c r="K1681" s="12"/>
      <c r="L1681" s="12"/>
      <c r="M1681" s="12"/>
      <c r="N1681" s="12"/>
      <c r="O1681" s="12"/>
      <c r="P1681" s="1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row>
    <row r="1682" spans="1:45" x14ac:dyDescent="0.2">
      <c r="A1682" s="12"/>
      <c r="B1682" s="12"/>
      <c r="C1682" s="12"/>
      <c r="D1682" s="12"/>
      <c r="E1682" s="12"/>
      <c r="F1682" s="12"/>
      <c r="G1682" s="12"/>
      <c r="H1682" s="12"/>
      <c r="I1682" s="12"/>
      <c r="J1682" s="12"/>
      <c r="K1682" s="12"/>
      <c r="L1682" s="12"/>
      <c r="M1682" s="12"/>
      <c r="N1682" s="12"/>
      <c r="O1682" s="12"/>
      <c r="P1682" s="1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row>
    <row r="1683" spans="1:45" x14ac:dyDescent="0.2">
      <c r="A1683" s="12"/>
      <c r="B1683" s="12"/>
      <c r="C1683" s="12"/>
      <c r="D1683" s="12"/>
      <c r="E1683" s="12"/>
      <c r="F1683" s="12"/>
      <c r="G1683" s="12"/>
      <c r="H1683" s="12"/>
      <c r="I1683" s="12"/>
      <c r="J1683" s="12"/>
      <c r="K1683" s="12"/>
      <c r="L1683" s="12"/>
      <c r="M1683" s="12"/>
      <c r="N1683" s="12"/>
      <c r="O1683" s="12"/>
      <c r="P1683" s="1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row>
    <row r="1684" spans="1:45" x14ac:dyDescent="0.2">
      <c r="A1684" s="12"/>
      <c r="B1684" s="12"/>
      <c r="C1684" s="12"/>
      <c r="D1684" s="12"/>
      <c r="E1684" s="12"/>
      <c r="F1684" s="12"/>
      <c r="G1684" s="12"/>
      <c r="H1684" s="12"/>
      <c r="I1684" s="12"/>
      <c r="J1684" s="12"/>
      <c r="K1684" s="12"/>
      <c r="L1684" s="12"/>
      <c r="M1684" s="12"/>
      <c r="N1684" s="12"/>
      <c r="O1684" s="12"/>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row>
    <row r="1685" spans="1:45" x14ac:dyDescent="0.2">
      <c r="A1685" s="12"/>
      <c r="B1685" s="12"/>
      <c r="C1685" s="12"/>
      <c r="D1685" s="12"/>
      <c r="E1685" s="12"/>
      <c r="F1685" s="12"/>
      <c r="G1685" s="12"/>
      <c r="H1685" s="12"/>
      <c r="I1685" s="12"/>
      <c r="J1685" s="12"/>
      <c r="K1685" s="12"/>
      <c r="L1685" s="12"/>
      <c r="M1685" s="12"/>
      <c r="N1685" s="12"/>
      <c r="O1685" s="12"/>
      <c r="P1685" s="1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row>
    <row r="1686" spans="1:45" x14ac:dyDescent="0.2">
      <c r="A1686" s="12"/>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row>
    <row r="1687" spans="1:45" x14ac:dyDescent="0.2">
      <c r="A1687" s="12"/>
      <c r="B1687" s="12"/>
      <c r="C1687" s="12"/>
      <c r="D1687" s="12"/>
      <c r="E1687" s="12"/>
      <c r="F1687" s="12"/>
      <c r="G1687" s="12"/>
      <c r="H1687" s="12"/>
      <c r="I1687" s="12"/>
      <c r="J1687" s="12"/>
      <c r="K1687" s="12"/>
      <c r="L1687" s="12"/>
      <c r="M1687" s="12"/>
      <c r="N1687" s="12"/>
      <c r="O1687" s="12"/>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row>
    <row r="1688" spans="1:45" x14ac:dyDescent="0.2">
      <c r="A1688" s="12"/>
      <c r="B1688" s="12"/>
      <c r="C1688" s="12"/>
      <c r="D1688" s="12"/>
      <c r="E1688" s="12"/>
      <c r="F1688" s="12"/>
      <c r="G1688" s="12"/>
      <c r="H1688" s="12"/>
      <c r="I1688" s="12"/>
      <c r="J1688" s="12"/>
      <c r="K1688" s="12"/>
      <c r="L1688" s="12"/>
      <c r="M1688" s="12"/>
      <c r="N1688" s="12"/>
      <c r="O1688" s="12"/>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row>
    <row r="1689" spans="1:45" x14ac:dyDescent="0.2">
      <c r="A1689" s="12"/>
      <c r="B1689" s="12"/>
      <c r="C1689" s="12"/>
      <c r="D1689" s="12"/>
      <c r="E1689" s="12"/>
      <c r="F1689" s="12"/>
      <c r="G1689" s="12"/>
      <c r="H1689" s="12"/>
      <c r="I1689" s="12"/>
      <c r="J1689" s="12"/>
      <c r="K1689" s="12"/>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row>
    <row r="1690" spans="1:45" x14ac:dyDescent="0.2">
      <c r="A1690" s="12"/>
      <c r="B1690" s="12"/>
      <c r="C1690" s="12"/>
      <c r="D1690" s="12"/>
      <c r="E1690" s="12"/>
      <c r="F1690" s="12"/>
      <c r="G1690" s="12"/>
      <c r="H1690" s="12"/>
      <c r="I1690" s="12"/>
      <c r="J1690" s="12"/>
      <c r="K1690" s="12"/>
      <c r="L1690" s="12"/>
      <c r="M1690" s="12"/>
      <c r="N1690" s="12"/>
      <c r="O1690" s="12"/>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row>
    <row r="1691" spans="1:45" x14ac:dyDescent="0.2">
      <c r="A1691" s="12"/>
      <c r="B1691" s="12"/>
      <c r="C1691" s="12"/>
      <c r="D1691" s="12"/>
      <c r="E1691" s="12"/>
      <c r="F1691" s="12"/>
      <c r="G1691" s="12"/>
      <c r="H1691" s="12"/>
      <c r="I1691" s="12"/>
      <c r="J1691" s="12"/>
      <c r="K1691" s="12"/>
      <c r="L1691" s="12"/>
      <c r="M1691" s="12"/>
      <c r="N1691" s="12"/>
      <c r="O1691" s="12"/>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row>
    <row r="1692" spans="1:45" x14ac:dyDescent="0.2">
      <c r="A1692" s="12"/>
      <c r="B1692" s="12"/>
      <c r="C1692" s="12"/>
      <c r="D1692" s="12"/>
      <c r="E1692" s="12"/>
      <c r="F1692" s="12"/>
      <c r="G1692" s="12"/>
      <c r="H1692" s="12"/>
      <c r="I1692" s="12"/>
      <c r="J1692" s="12"/>
      <c r="K1692" s="12"/>
      <c r="L1692" s="12"/>
      <c r="M1692" s="12"/>
      <c r="N1692" s="12"/>
      <c r="O1692" s="12"/>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row>
    <row r="1693" spans="1:45" x14ac:dyDescent="0.2">
      <c r="A1693" s="12"/>
      <c r="B1693" s="12"/>
      <c r="C1693" s="12"/>
      <c r="D1693" s="12"/>
      <c r="E1693" s="12"/>
      <c r="F1693" s="12"/>
      <c r="G1693" s="12"/>
      <c r="H1693" s="12"/>
      <c r="I1693" s="12"/>
      <c r="J1693" s="12"/>
      <c r="K1693" s="1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row>
    <row r="1694" spans="1:45" x14ac:dyDescent="0.2">
      <c r="A1694" s="12"/>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row>
    <row r="1695" spans="1:45" x14ac:dyDescent="0.2">
      <c r="A1695" s="12"/>
      <c r="B1695" s="12"/>
      <c r="C1695" s="12"/>
      <c r="D1695" s="12"/>
      <c r="E1695" s="12"/>
      <c r="F1695" s="12"/>
      <c r="G1695" s="12"/>
      <c r="H1695" s="12"/>
      <c r="I1695" s="12"/>
      <c r="J1695" s="12"/>
      <c r="K1695" s="12"/>
      <c r="L1695" s="12"/>
      <c r="M1695" s="12"/>
      <c r="N1695" s="12"/>
      <c r="O1695" s="12"/>
      <c r="P1695" s="1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row>
    <row r="1696" spans="1:45" x14ac:dyDescent="0.2">
      <c r="A1696" s="12"/>
      <c r="B1696" s="12"/>
      <c r="C1696" s="12"/>
      <c r="D1696" s="12"/>
      <c r="E1696" s="12"/>
      <c r="F1696" s="12"/>
      <c r="G1696" s="12"/>
      <c r="H1696" s="12"/>
      <c r="I1696" s="12"/>
      <c r="J1696" s="12"/>
      <c r="K1696" s="12"/>
      <c r="L1696" s="12"/>
      <c r="M1696" s="12"/>
      <c r="N1696" s="12"/>
      <c r="O1696" s="12"/>
      <c r="P1696" s="1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row>
    <row r="1697" spans="1:45" x14ac:dyDescent="0.2">
      <c r="A1697" s="12"/>
      <c r="B1697" s="12"/>
      <c r="C1697" s="12"/>
      <c r="D1697" s="12"/>
      <c r="E1697" s="12"/>
      <c r="F1697" s="12"/>
      <c r="G1697" s="12"/>
      <c r="H1697" s="12"/>
      <c r="I1697" s="12"/>
      <c r="J1697" s="12"/>
      <c r="K1697" s="12"/>
      <c r="L1697" s="12"/>
      <c r="M1697" s="12"/>
      <c r="N1697" s="12"/>
      <c r="O1697" s="12"/>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row>
    <row r="1698" spans="1:45" x14ac:dyDescent="0.2">
      <c r="A1698" s="12"/>
      <c r="B1698" s="12"/>
      <c r="C1698" s="12"/>
      <c r="D1698" s="12"/>
      <c r="E1698" s="12"/>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row>
    <row r="1699" spans="1:45" x14ac:dyDescent="0.2">
      <c r="A1699" s="12"/>
      <c r="B1699" s="12"/>
      <c r="C1699" s="12"/>
      <c r="D1699" s="12"/>
      <c r="E1699" s="12"/>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row>
    <row r="1700" spans="1:45" x14ac:dyDescent="0.2">
      <c r="A1700" s="12"/>
      <c r="B1700" s="12"/>
      <c r="C1700" s="12"/>
      <c r="D1700" s="12"/>
      <c r="E1700" s="12"/>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row>
    <row r="1701" spans="1:45" x14ac:dyDescent="0.2">
      <c r="A1701" s="12"/>
      <c r="B1701" s="12"/>
      <c r="C1701" s="12"/>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row>
    <row r="1702" spans="1:45" x14ac:dyDescent="0.2">
      <c r="A1702" s="12"/>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row>
    <row r="1703" spans="1:45" x14ac:dyDescent="0.2">
      <c r="A1703" s="12"/>
      <c r="B1703" s="12"/>
      <c r="C1703" s="12"/>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row>
    <row r="1704" spans="1:45" x14ac:dyDescent="0.2">
      <c r="A1704" s="12"/>
      <c r="B1704" s="12"/>
      <c r="C1704" s="12"/>
      <c r="D1704" s="12"/>
      <c r="E1704" s="12"/>
      <c r="F1704" s="12"/>
      <c r="G1704" s="12"/>
      <c r="H1704" s="12"/>
      <c r="I1704" s="12"/>
      <c r="J1704" s="12"/>
      <c r="K1704" s="12"/>
      <c r="L1704" s="12"/>
      <c r="M1704" s="12"/>
      <c r="N1704" s="12"/>
      <c r="O1704" s="12"/>
      <c r="P1704" s="1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row>
    <row r="1705" spans="1:45" x14ac:dyDescent="0.2">
      <c r="A1705" s="12"/>
      <c r="B1705" s="12"/>
      <c r="C1705" s="12"/>
      <c r="D1705" s="12"/>
      <c r="E1705" s="12"/>
      <c r="F1705" s="12"/>
      <c r="G1705" s="12"/>
      <c r="H1705" s="12"/>
      <c r="I1705" s="12"/>
      <c r="J1705" s="12"/>
      <c r="K1705" s="12"/>
      <c r="L1705" s="12"/>
      <c r="M1705" s="12"/>
      <c r="N1705" s="12"/>
      <c r="O1705" s="12"/>
      <c r="P1705" s="1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row>
    <row r="1706" spans="1:45" x14ac:dyDescent="0.2">
      <c r="A1706" s="12"/>
      <c r="B1706" s="12"/>
      <c r="C1706" s="12"/>
      <c r="D1706" s="12"/>
      <c r="E1706" s="12"/>
      <c r="F1706" s="12"/>
      <c r="G1706" s="12"/>
      <c r="H1706" s="12"/>
      <c r="I1706" s="12"/>
      <c r="J1706" s="12"/>
      <c r="K1706" s="12"/>
      <c r="L1706" s="12"/>
      <c r="M1706" s="12"/>
      <c r="N1706" s="12"/>
      <c r="O1706" s="12"/>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row>
    <row r="1707" spans="1:45" x14ac:dyDescent="0.2">
      <c r="A1707" s="12"/>
      <c r="B1707" s="12"/>
      <c r="C1707" s="12"/>
      <c r="D1707" s="12"/>
      <c r="E1707" s="12"/>
      <c r="F1707" s="12"/>
      <c r="G1707" s="12"/>
      <c r="H1707" s="12"/>
      <c r="I1707" s="12"/>
      <c r="J1707" s="12"/>
      <c r="K1707" s="12"/>
      <c r="L1707" s="12"/>
      <c r="M1707" s="12"/>
      <c r="N1707" s="12"/>
      <c r="O1707" s="12"/>
      <c r="P1707" s="1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row>
    <row r="1708" spans="1:45" x14ac:dyDescent="0.2">
      <c r="A1708" s="12"/>
      <c r="B1708" s="12"/>
      <c r="C1708" s="12"/>
      <c r="D1708" s="12"/>
      <c r="E1708" s="12"/>
      <c r="F1708" s="12"/>
      <c r="G1708" s="12"/>
      <c r="H1708" s="12"/>
      <c r="I1708" s="12"/>
      <c r="J1708" s="12"/>
      <c r="K1708" s="12"/>
      <c r="L1708" s="12"/>
      <c r="M1708" s="12"/>
      <c r="N1708" s="12"/>
      <c r="O1708" s="12"/>
      <c r="P1708" s="1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row>
    <row r="1709" spans="1:45" x14ac:dyDescent="0.2">
      <c r="A1709" s="12"/>
      <c r="B1709" s="12"/>
      <c r="C1709" s="12"/>
      <c r="D1709" s="12"/>
      <c r="E1709" s="12"/>
      <c r="F1709" s="12"/>
      <c r="G1709" s="12"/>
      <c r="H1709" s="12"/>
      <c r="I1709" s="12"/>
      <c r="J1709" s="12"/>
      <c r="K1709" s="12"/>
      <c r="L1709" s="12"/>
      <c r="M1709" s="12"/>
      <c r="N1709" s="12"/>
      <c r="O1709" s="12"/>
      <c r="P1709" s="1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row>
    <row r="1710" spans="1:45" x14ac:dyDescent="0.2">
      <c r="A1710" s="12"/>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row>
    <row r="1711" spans="1:45" x14ac:dyDescent="0.2">
      <c r="A1711" s="12"/>
      <c r="B1711" s="12"/>
      <c r="C1711" s="12"/>
      <c r="D1711" s="12"/>
      <c r="E1711" s="12"/>
      <c r="F1711" s="12"/>
      <c r="G1711" s="12"/>
      <c r="H1711" s="12"/>
      <c r="I1711" s="12"/>
      <c r="J1711" s="12"/>
      <c r="K1711" s="1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row>
    <row r="1712" spans="1:45" x14ac:dyDescent="0.2">
      <c r="A1712" s="12"/>
      <c r="B1712" s="12"/>
      <c r="C1712" s="12"/>
      <c r="D1712" s="12"/>
      <c r="E1712" s="12"/>
      <c r="F1712" s="12"/>
      <c r="G1712" s="12"/>
      <c r="H1712" s="12"/>
      <c r="I1712" s="12"/>
      <c r="J1712" s="12"/>
      <c r="K1712" s="12"/>
      <c r="L1712" s="12"/>
      <c r="M1712" s="12"/>
      <c r="N1712" s="12"/>
      <c r="O1712" s="12"/>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row>
    <row r="1713" spans="1:45" x14ac:dyDescent="0.2">
      <c r="A1713" s="12"/>
      <c r="B1713" s="12"/>
      <c r="C1713" s="12"/>
      <c r="D1713" s="12"/>
      <c r="E1713" s="12"/>
      <c r="F1713" s="12"/>
      <c r="G1713" s="12"/>
      <c r="H1713" s="12"/>
      <c r="I1713" s="12"/>
      <c r="J1713" s="12"/>
      <c r="K1713" s="1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row>
    <row r="1714" spans="1:45" x14ac:dyDescent="0.2">
      <c r="A1714" s="12"/>
      <c r="B1714" s="12"/>
      <c r="C1714" s="12"/>
      <c r="D1714" s="12"/>
      <c r="E1714" s="12"/>
      <c r="F1714" s="12"/>
      <c r="G1714" s="12"/>
      <c r="H1714" s="12"/>
      <c r="I1714" s="12"/>
      <c r="J1714" s="12"/>
      <c r="K1714" s="12"/>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row>
    <row r="1715" spans="1:45" x14ac:dyDescent="0.2">
      <c r="A1715" s="12"/>
      <c r="B1715" s="12"/>
      <c r="C1715" s="12"/>
      <c r="D1715" s="12"/>
      <c r="E1715" s="12"/>
      <c r="F1715" s="12"/>
      <c r="G1715" s="12"/>
      <c r="H1715" s="12"/>
      <c r="I1715" s="12"/>
      <c r="J1715" s="12"/>
      <c r="K1715" s="1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row>
    <row r="1716" spans="1:45" x14ac:dyDescent="0.2">
      <c r="A1716" s="12"/>
      <c r="B1716" s="12"/>
      <c r="C1716" s="12"/>
      <c r="D1716" s="12"/>
      <c r="E1716" s="12"/>
      <c r="F1716" s="12"/>
      <c r="G1716" s="12"/>
      <c r="H1716" s="12"/>
      <c r="I1716" s="12"/>
      <c r="J1716" s="12"/>
      <c r="K1716" s="12"/>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row>
    <row r="1717" spans="1:45" x14ac:dyDescent="0.2">
      <c r="A1717" s="12"/>
      <c r="B1717" s="12"/>
      <c r="C1717" s="12"/>
      <c r="D1717" s="12"/>
      <c r="E1717" s="12"/>
      <c r="F1717" s="12"/>
      <c r="G1717" s="12"/>
      <c r="H1717" s="12"/>
      <c r="I1717" s="12"/>
      <c r="J1717" s="12"/>
      <c r="K1717" s="12"/>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row>
    <row r="1718" spans="1:45" x14ac:dyDescent="0.2">
      <c r="A1718" s="12"/>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row>
    <row r="1719" spans="1:45" x14ac:dyDescent="0.2">
      <c r="A1719" s="12"/>
      <c r="B1719" s="12"/>
      <c r="C1719" s="12"/>
      <c r="D1719" s="12"/>
      <c r="E1719" s="12"/>
      <c r="F1719" s="12"/>
      <c r="G1719" s="12"/>
      <c r="H1719" s="12"/>
      <c r="I1719" s="12"/>
      <c r="J1719" s="12"/>
      <c r="K1719" s="12"/>
      <c r="L1719" s="12"/>
      <c r="M1719" s="12"/>
      <c r="N1719" s="12"/>
      <c r="O1719" s="12"/>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row>
    <row r="1720" spans="1:45" x14ac:dyDescent="0.2">
      <c r="A1720" s="12"/>
      <c r="B1720" s="12"/>
      <c r="C1720" s="12"/>
      <c r="D1720" s="12"/>
      <c r="E1720" s="12"/>
      <c r="F1720" s="12"/>
      <c r="G1720" s="12"/>
      <c r="H1720" s="12"/>
      <c r="I1720" s="12"/>
      <c r="J1720" s="12"/>
      <c r="K1720" s="12"/>
      <c r="L1720" s="12"/>
      <c r="M1720" s="12"/>
      <c r="N1720" s="12"/>
      <c r="O1720" s="12"/>
      <c r="P1720" s="1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row>
    <row r="1721" spans="1:45" x14ac:dyDescent="0.2">
      <c r="A1721" s="12"/>
      <c r="B1721" s="12"/>
      <c r="C1721" s="12"/>
      <c r="D1721" s="12"/>
      <c r="E1721" s="12"/>
      <c r="F1721" s="12"/>
      <c r="G1721" s="12"/>
      <c r="H1721" s="12"/>
      <c r="I1721" s="12"/>
      <c r="J1721" s="12"/>
      <c r="K1721" s="12"/>
      <c r="L1721" s="12"/>
      <c r="M1721" s="12"/>
      <c r="N1721" s="12"/>
      <c r="O1721" s="12"/>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row>
    <row r="1722" spans="1:45" x14ac:dyDescent="0.2">
      <c r="A1722" s="12"/>
      <c r="B1722" s="12"/>
      <c r="C1722" s="12"/>
      <c r="D1722" s="12"/>
      <c r="E1722" s="12"/>
      <c r="F1722" s="12"/>
      <c r="G1722" s="12"/>
      <c r="H1722" s="12"/>
      <c r="I1722" s="12"/>
      <c r="J1722" s="12"/>
      <c r="K1722" s="12"/>
      <c r="L1722" s="12"/>
      <c r="M1722" s="12"/>
      <c r="N1722" s="12"/>
      <c r="O1722" s="12"/>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row>
    <row r="1723" spans="1:45" x14ac:dyDescent="0.2">
      <c r="A1723" s="12"/>
      <c r="B1723" s="12"/>
      <c r="C1723" s="12"/>
      <c r="D1723" s="12"/>
      <c r="E1723" s="12"/>
      <c r="F1723" s="12"/>
      <c r="G1723" s="12"/>
      <c r="H1723" s="12"/>
      <c r="I1723" s="12"/>
      <c r="J1723" s="12"/>
      <c r="K1723" s="12"/>
      <c r="L1723" s="12"/>
      <c r="M1723" s="12"/>
      <c r="N1723" s="12"/>
      <c r="O1723" s="12"/>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row>
    <row r="1724" spans="1:45" x14ac:dyDescent="0.2">
      <c r="A1724" s="12"/>
      <c r="B1724" s="12"/>
      <c r="C1724" s="12"/>
      <c r="D1724" s="12"/>
      <c r="E1724" s="12"/>
      <c r="F1724" s="12"/>
      <c r="G1724" s="12"/>
      <c r="H1724" s="12"/>
      <c r="I1724" s="12"/>
      <c r="J1724" s="12"/>
      <c r="K1724" s="1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row>
    <row r="1725" spans="1:45" x14ac:dyDescent="0.2">
      <c r="A1725" s="12"/>
      <c r="B1725" s="12"/>
      <c r="C1725" s="12"/>
      <c r="D1725" s="12"/>
      <c r="E1725" s="12"/>
      <c r="F1725" s="12"/>
      <c r="G1725" s="12"/>
      <c r="H1725" s="12"/>
      <c r="I1725" s="12"/>
      <c r="J1725" s="12"/>
      <c r="K1725" s="1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row>
    <row r="1726" spans="1:45" x14ac:dyDescent="0.2">
      <c r="A1726" s="12"/>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row>
    <row r="1727" spans="1:45" x14ac:dyDescent="0.2">
      <c r="A1727" s="12"/>
      <c r="B1727" s="12"/>
      <c r="C1727" s="12"/>
      <c r="D1727" s="12"/>
      <c r="E1727" s="12"/>
      <c r="F1727" s="12"/>
      <c r="G1727" s="12"/>
      <c r="H1727" s="12"/>
      <c r="I1727" s="12"/>
      <c r="J1727" s="12"/>
      <c r="K1727" s="12"/>
      <c r="L1727" s="12"/>
      <c r="M1727" s="12"/>
      <c r="N1727" s="12"/>
      <c r="O1727" s="12"/>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row>
    <row r="1728" spans="1:45" x14ac:dyDescent="0.2">
      <c r="A1728" s="12"/>
      <c r="B1728" s="12"/>
      <c r="C1728" s="12"/>
      <c r="D1728" s="12"/>
      <c r="E1728" s="12"/>
      <c r="F1728" s="12"/>
      <c r="G1728" s="12"/>
      <c r="H1728" s="12"/>
      <c r="I1728" s="12"/>
      <c r="J1728" s="12"/>
      <c r="K1728" s="12"/>
      <c r="L1728" s="12"/>
      <c r="M1728" s="12"/>
      <c r="N1728" s="12"/>
      <c r="O1728" s="12"/>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row>
    <row r="1729" spans="1:45" x14ac:dyDescent="0.2">
      <c r="A1729" s="12"/>
      <c r="B1729" s="12"/>
      <c r="C1729" s="12"/>
      <c r="D1729" s="12"/>
      <c r="E1729" s="12"/>
      <c r="F1729" s="12"/>
      <c r="G1729" s="12"/>
      <c r="H1729" s="12"/>
      <c r="I1729" s="12"/>
      <c r="J1729" s="12"/>
      <c r="K1729" s="12"/>
      <c r="L1729" s="12"/>
      <c r="M1729" s="12"/>
      <c r="N1729" s="12"/>
      <c r="O1729" s="12"/>
      <c r="P1729" s="1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row>
    <row r="1730" spans="1:45" x14ac:dyDescent="0.2">
      <c r="A1730" s="12"/>
      <c r="B1730" s="12"/>
      <c r="C1730" s="12"/>
      <c r="D1730" s="12"/>
      <c r="E1730" s="12"/>
      <c r="F1730" s="12"/>
      <c r="G1730" s="12"/>
      <c r="H1730" s="12"/>
      <c r="I1730" s="12"/>
      <c r="J1730" s="12"/>
      <c r="K1730" s="12"/>
      <c r="L1730" s="12"/>
      <c r="M1730" s="12"/>
      <c r="N1730" s="12"/>
      <c r="O1730" s="12"/>
      <c r="P1730" s="1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row>
    <row r="1731" spans="1:45" x14ac:dyDescent="0.2">
      <c r="A1731" s="12"/>
      <c r="B1731" s="12"/>
      <c r="C1731" s="12"/>
      <c r="D1731" s="12"/>
      <c r="E1731" s="12"/>
      <c r="F1731" s="12"/>
      <c r="G1731" s="12"/>
      <c r="H1731" s="12"/>
      <c r="I1731" s="12"/>
      <c r="J1731" s="12"/>
      <c r="K1731" s="12"/>
      <c r="L1731" s="12"/>
      <c r="M1731" s="12"/>
      <c r="N1731" s="12"/>
      <c r="O1731" s="12"/>
      <c r="P1731" s="1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row>
    <row r="1732" spans="1:45" x14ac:dyDescent="0.2">
      <c r="A1732" s="12"/>
      <c r="B1732" s="12"/>
      <c r="C1732" s="12"/>
      <c r="D1732" s="12"/>
      <c r="E1732" s="12"/>
      <c r="F1732" s="12"/>
      <c r="G1732" s="12"/>
      <c r="H1732" s="12"/>
      <c r="I1732" s="12"/>
      <c r="J1732" s="12"/>
      <c r="K1732" s="12"/>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row>
    <row r="1733" spans="1:45" x14ac:dyDescent="0.2">
      <c r="A1733" s="12"/>
      <c r="B1733" s="12"/>
      <c r="C1733" s="12"/>
      <c r="D1733" s="12"/>
      <c r="E1733" s="12"/>
      <c r="F1733" s="12"/>
      <c r="G1733" s="12"/>
      <c r="H1733" s="12"/>
      <c r="I1733" s="12"/>
      <c r="J1733" s="12"/>
      <c r="K1733" s="12"/>
      <c r="L1733" s="12"/>
      <c r="M1733" s="12"/>
      <c r="N1733" s="12"/>
      <c r="O1733" s="12"/>
      <c r="P1733" s="1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row>
    <row r="1734" spans="1:45" x14ac:dyDescent="0.2">
      <c r="A1734" s="12"/>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row>
    <row r="1735" spans="1:45" x14ac:dyDescent="0.2">
      <c r="A1735" s="12"/>
      <c r="B1735" s="12"/>
      <c r="C1735" s="12"/>
      <c r="D1735" s="12"/>
      <c r="E1735" s="12"/>
      <c r="F1735" s="12"/>
      <c r="G1735" s="12"/>
      <c r="H1735" s="12"/>
      <c r="I1735" s="12"/>
      <c r="J1735" s="12"/>
      <c r="K1735" s="12"/>
      <c r="L1735" s="12"/>
      <c r="M1735" s="12"/>
      <c r="N1735" s="12"/>
      <c r="O1735" s="12"/>
      <c r="P1735" s="1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row>
    <row r="1736" spans="1:45" x14ac:dyDescent="0.2">
      <c r="A1736" s="12"/>
      <c r="B1736" s="12"/>
      <c r="C1736" s="12"/>
      <c r="D1736" s="12"/>
      <c r="E1736" s="12"/>
      <c r="F1736" s="12"/>
      <c r="G1736" s="12"/>
      <c r="H1736" s="12"/>
      <c r="I1736" s="12"/>
      <c r="J1736" s="12"/>
      <c r="K1736" s="12"/>
      <c r="L1736" s="12"/>
      <c r="M1736" s="12"/>
      <c r="N1736" s="12"/>
      <c r="O1736" s="12"/>
      <c r="P1736" s="1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row>
    <row r="1737" spans="1:45" x14ac:dyDescent="0.2">
      <c r="A1737" s="12"/>
      <c r="B1737" s="12"/>
      <c r="C1737" s="12"/>
      <c r="D1737" s="12"/>
      <c r="E1737" s="12"/>
      <c r="F1737" s="12"/>
      <c r="G1737" s="12"/>
      <c r="H1737" s="12"/>
      <c r="I1737" s="12"/>
      <c r="J1737" s="12"/>
      <c r="K1737" s="12"/>
      <c r="L1737" s="12"/>
      <c r="M1737" s="12"/>
      <c r="N1737" s="12"/>
      <c r="O1737" s="12"/>
      <c r="P1737" s="1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row>
    <row r="1738" spans="1:45" x14ac:dyDescent="0.2">
      <c r="A1738" s="12"/>
      <c r="B1738" s="12"/>
      <c r="C1738" s="12"/>
      <c r="D1738" s="12"/>
      <c r="E1738" s="12"/>
      <c r="F1738" s="12"/>
      <c r="G1738" s="12"/>
      <c r="H1738" s="12"/>
      <c r="I1738" s="12"/>
      <c r="J1738" s="12"/>
      <c r="K1738" s="12"/>
      <c r="L1738" s="12"/>
      <c r="M1738" s="12"/>
      <c r="N1738" s="12"/>
      <c r="O1738" s="12"/>
      <c r="P1738" s="1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row>
    <row r="1739" spans="1:45" x14ac:dyDescent="0.2">
      <c r="A1739" s="12"/>
      <c r="B1739" s="12"/>
      <c r="C1739" s="12"/>
      <c r="D1739" s="12"/>
      <c r="E1739" s="12"/>
      <c r="F1739" s="12"/>
      <c r="G1739" s="12"/>
      <c r="H1739" s="12"/>
      <c r="I1739" s="12"/>
      <c r="J1739" s="12"/>
      <c r="K1739" s="12"/>
      <c r="L1739" s="12"/>
      <c r="M1739" s="12"/>
      <c r="N1739" s="12"/>
      <c r="O1739" s="12"/>
      <c r="P1739" s="1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row>
    <row r="1740" spans="1:45" x14ac:dyDescent="0.2">
      <c r="A1740" s="12"/>
      <c r="B1740" s="12"/>
      <c r="C1740" s="12"/>
      <c r="D1740" s="12"/>
      <c r="E1740" s="12"/>
      <c r="F1740" s="12"/>
      <c r="G1740" s="12"/>
      <c r="H1740" s="12"/>
      <c r="I1740" s="12"/>
      <c r="J1740" s="12"/>
      <c r="K1740" s="12"/>
      <c r="L1740" s="12"/>
      <c r="M1740" s="12"/>
      <c r="N1740" s="12"/>
      <c r="O1740" s="12"/>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row>
    <row r="1741" spans="1:45" x14ac:dyDescent="0.2">
      <c r="A1741" s="12"/>
      <c r="B1741" s="12"/>
      <c r="C1741" s="12"/>
      <c r="D1741" s="12"/>
      <c r="E1741" s="12"/>
      <c r="F1741" s="12"/>
      <c r="G1741" s="12"/>
      <c r="H1741" s="12"/>
      <c r="I1741" s="12"/>
      <c r="J1741" s="12"/>
      <c r="K1741" s="12"/>
      <c r="L1741" s="12"/>
      <c r="M1741" s="12"/>
      <c r="N1741" s="12"/>
      <c r="O1741" s="12"/>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row>
    <row r="1742" spans="1:45" x14ac:dyDescent="0.2">
      <c r="A1742" s="12"/>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row>
    <row r="1743" spans="1:45" x14ac:dyDescent="0.2">
      <c r="A1743" s="12"/>
      <c r="B1743" s="12"/>
      <c r="C1743" s="12"/>
      <c r="D1743" s="12"/>
      <c r="E1743" s="12"/>
      <c r="F1743" s="12"/>
      <c r="G1743" s="12"/>
      <c r="H1743" s="12"/>
      <c r="I1743" s="12"/>
      <c r="J1743" s="12"/>
      <c r="K1743" s="12"/>
      <c r="L1743" s="12"/>
      <c r="M1743" s="12"/>
      <c r="N1743" s="12"/>
      <c r="O1743" s="12"/>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row>
    <row r="1744" spans="1:45" x14ac:dyDescent="0.2">
      <c r="A1744" s="12"/>
      <c r="B1744" s="12"/>
      <c r="C1744" s="12"/>
      <c r="D1744" s="12"/>
      <c r="E1744" s="12"/>
      <c r="F1744" s="12"/>
      <c r="G1744" s="12"/>
      <c r="H1744" s="12"/>
      <c r="I1744" s="12"/>
      <c r="J1744" s="12"/>
      <c r="K1744" s="12"/>
      <c r="L1744" s="12"/>
      <c r="M1744" s="12"/>
      <c r="N1744" s="12"/>
      <c r="O1744" s="12"/>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row>
    <row r="1745" spans="1:45" x14ac:dyDescent="0.2">
      <c r="A1745" s="12"/>
      <c r="B1745" s="12"/>
      <c r="C1745" s="12"/>
      <c r="D1745" s="12"/>
      <c r="E1745" s="12"/>
      <c r="F1745" s="12"/>
      <c r="G1745" s="12"/>
      <c r="H1745" s="12"/>
      <c r="I1745" s="12"/>
      <c r="J1745" s="12"/>
      <c r="K1745" s="12"/>
      <c r="L1745" s="12"/>
      <c r="M1745" s="12"/>
      <c r="N1745" s="12"/>
      <c r="O1745" s="12"/>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row>
    <row r="1746" spans="1:45" x14ac:dyDescent="0.2">
      <c r="A1746" s="12"/>
      <c r="B1746" s="12"/>
      <c r="C1746" s="12"/>
      <c r="D1746" s="12"/>
      <c r="E1746" s="12"/>
      <c r="F1746" s="12"/>
      <c r="G1746" s="12"/>
      <c r="H1746" s="12"/>
      <c r="I1746" s="12"/>
      <c r="J1746" s="12"/>
      <c r="K1746" s="12"/>
      <c r="L1746" s="12"/>
      <c r="M1746" s="12"/>
      <c r="N1746" s="12"/>
      <c r="O1746" s="12"/>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row>
    <row r="1747" spans="1:45" x14ac:dyDescent="0.2">
      <c r="A1747" s="12"/>
      <c r="B1747" s="12"/>
      <c r="C1747" s="12"/>
      <c r="D1747" s="12"/>
      <c r="E1747" s="12"/>
      <c r="F1747" s="12"/>
      <c r="G1747" s="12"/>
      <c r="H1747" s="12"/>
      <c r="I1747" s="12"/>
      <c r="J1747" s="12"/>
      <c r="K1747" s="12"/>
      <c r="L1747" s="12"/>
      <c r="M1747" s="12"/>
      <c r="N1747" s="12"/>
      <c r="O1747" s="12"/>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row>
    <row r="1748" spans="1:45" x14ac:dyDescent="0.2">
      <c r="A1748" s="12"/>
      <c r="B1748" s="12"/>
      <c r="C1748" s="12"/>
      <c r="D1748" s="12"/>
      <c r="E1748" s="12"/>
      <c r="F1748" s="12"/>
      <c r="G1748" s="12"/>
      <c r="H1748" s="12"/>
      <c r="I1748" s="12"/>
      <c r="J1748" s="12"/>
      <c r="K1748" s="12"/>
      <c r="L1748" s="12"/>
      <c r="M1748" s="12"/>
      <c r="N1748" s="12"/>
      <c r="O1748" s="12"/>
      <c r="P1748" s="1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row>
    <row r="1749" spans="1:45" x14ac:dyDescent="0.2">
      <c r="A1749" s="12"/>
      <c r="B1749" s="12"/>
      <c r="C1749" s="12"/>
      <c r="D1749" s="12"/>
      <c r="E1749" s="12"/>
      <c r="F1749" s="12"/>
      <c r="G1749" s="12"/>
      <c r="H1749" s="12"/>
      <c r="I1749" s="12"/>
      <c r="J1749" s="12"/>
      <c r="K1749" s="12"/>
      <c r="L1749" s="12"/>
      <c r="M1749" s="12"/>
      <c r="N1749" s="12"/>
      <c r="O1749" s="12"/>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row>
    <row r="1750" spans="1:45" x14ac:dyDescent="0.2">
      <c r="A1750" s="12"/>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row>
    <row r="1751" spans="1:45" x14ac:dyDescent="0.2">
      <c r="A1751" s="12"/>
      <c r="B1751" s="12"/>
      <c r="C1751" s="12"/>
      <c r="D1751" s="12"/>
      <c r="E1751" s="12"/>
      <c r="F1751" s="12"/>
      <c r="G1751" s="12"/>
      <c r="H1751" s="12"/>
      <c r="I1751" s="12"/>
      <c r="J1751" s="12"/>
      <c r="K1751" s="12"/>
      <c r="L1751" s="12"/>
      <c r="M1751" s="12"/>
      <c r="N1751" s="12"/>
      <c r="O1751" s="12"/>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row>
    <row r="1752" spans="1:45" x14ac:dyDescent="0.2">
      <c r="A1752" s="12"/>
      <c r="B1752" s="12"/>
      <c r="C1752" s="12"/>
      <c r="D1752" s="12"/>
      <c r="E1752" s="12"/>
      <c r="F1752" s="12"/>
      <c r="G1752" s="12"/>
      <c r="H1752" s="12"/>
      <c r="I1752" s="12"/>
      <c r="J1752" s="12"/>
      <c r="K1752" s="12"/>
      <c r="L1752" s="12"/>
      <c r="M1752" s="12"/>
      <c r="N1752" s="12"/>
      <c r="O1752" s="12"/>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row>
    <row r="1753" spans="1:45" x14ac:dyDescent="0.2">
      <c r="A1753" s="12"/>
      <c r="B1753" s="12"/>
      <c r="C1753" s="12"/>
      <c r="D1753" s="12"/>
      <c r="E1753" s="12"/>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row>
    <row r="1754" spans="1:45" x14ac:dyDescent="0.2">
      <c r="A1754" s="12"/>
      <c r="B1754" s="12"/>
      <c r="C1754" s="12"/>
      <c r="D1754" s="12"/>
      <c r="E1754" s="12"/>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row>
    <row r="1755" spans="1:45" x14ac:dyDescent="0.2">
      <c r="A1755" s="12"/>
      <c r="B1755" s="12"/>
      <c r="C1755" s="12"/>
      <c r="D1755" s="12"/>
      <c r="E1755" s="12"/>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row>
    <row r="1756" spans="1:45" x14ac:dyDescent="0.2">
      <c r="A1756" s="12"/>
      <c r="B1756" s="12"/>
      <c r="C1756" s="12"/>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row>
    <row r="1757" spans="1:45" x14ac:dyDescent="0.2">
      <c r="A1757" s="12"/>
      <c r="B1757" s="12"/>
      <c r="C1757" s="12"/>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row>
    <row r="1758" spans="1:45" x14ac:dyDescent="0.2">
      <c r="A1758" s="12"/>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row>
    <row r="1759" spans="1:45" x14ac:dyDescent="0.2">
      <c r="A1759" s="12"/>
      <c r="B1759" s="12"/>
      <c r="C1759" s="12"/>
      <c r="D1759" s="12"/>
      <c r="E1759" s="12"/>
      <c r="F1759" s="12"/>
      <c r="G1759" s="12"/>
      <c r="H1759" s="12"/>
      <c r="I1759" s="12"/>
      <c r="J1759" s="12"/>
      <c r="K1759" s="12"/>
      <c r="L1759" s="12"/>
      <c r="M1759" s="12"/>
      <c r="N1759" s="12"/>
      <c r="O1759" s="12"/>
      <c r="P1759" s="1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row>
    <row r="1760" spans="1:45" x14ac:dyDescent="0.2">
      <c r="A1760" s="12"/>
      <c r="B1760" s="12"/>
      <c r="C1760" s="12"/>
      <c r="D1760" s="12"/>
      <c r="E1760" s="12"/>
      <c r="F1760" s="12"/>
      <c r="G1760" s="12"/>
      <c r="H1760" s="12"/>
      <c r="I1760" s="12"/>
      <c r="J1760" s="12"/>
      <c r="K1760" s="12"/>
      <c r="L1760" s="12"/>
      <c r="M1760" s="12"/>
      <c r="N1760" s="12"/>
      <c r="O1760" s="12"/>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row>
    <row r="1761" spans="1:45" x14ac:dyDescent="0.2">
      <c r="A1761" s="12"/>
      <c r="B1761" s="12"/>
      <c r="C1761" s="12"/>
      <c r="D1761" s="12"/>
      <c r="E1761" s="12"/>
      <c r="F1761" s="12"/>
      <c r="G1761" s="12"/>
      <c r="H1761" s="12"/>
      <c r="I1761" s="12"/>
      <c r="J1761" s="12"/>
      <c r="K1761" s="12"/>
      <c r="L1761" s="12"/>
      <c r="M1761" s="12"/>
      <c r="N1761" s="12"/>
      <c r="O1761" s="12"/>
      <c r="P1761" s="1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row>
    <row r="1762" spans="1:45" x14ac:dyDescent="0.2">
      <c r="A1762" s="12"/>
      <c r="B1762" s="12"/>
      <c r="C1762" s="12"/>
      <c r="D1762" s="12"/>
      <c r="E1762" s="12"/>
      <c r="F1762" s="12"/>
      <c r="G1762" s="12"/>
      <c r="H1762" s="12"/>
      <c r="I1762" s="12"/>
      <c r="J1762" s="12"/>
      <c r="K1762" s="12"/>
      <c r="L1762" s="12"/>
      <c r="M1762" s="12"/>
      <c r="N1762" s="12"/>
      <c r="O1762" s="12"/>
      <c r="P1762" s="1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row>
    <row r="1763" spans="1:45" x14ac:dyDescent="0.2">
      <c r="A1763" s="12"/>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row>
    <row r="1764" spans="1:45" x14ac:dyDescent="0.2">
      <c r="A1764" s="12"/>
      <c r="B1764" s="12"/>
      <c r="C1764" s="12"/>
      <c r="D1764" s="12"/>
      <c r="E1764" s="12"/>
      <c r="F1764" s="12"/>
      <c r="G1764" s="12"/>
      <c r="H1764" s="12"/>
      <c r="I1764" s="12"/>
      <c r="J1764" s="12"/>
      <c r="K1764" s="12"/>
      <c r="L1764" s="12"/>
      <c r="M1764" s="12"/>
      <c r="N1764" s="12"/>
      <c r="O1764" s="12"/>
      <c r="P1764" s="1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row>
    <row r="1765" spans="1:45" x14ac:dyDescent="0.2">
      <c r="A1765" s="12"/>
      <c r="B1765" s="12"/>
      <c r="C1765" s="12"/>
      <c r="D1765" s="12"/>
      <c r="E1765" s="12"/>
      <c r="F1765" s="12"/>
      <c r="G1765" s="12"/>
      <c r="H1765" s="12"/>
      <c r="I1765" s="12"/>
      <c r="J1765" s="12"/>
      <c r="K1765" s="12"/>
      <c r="L1765" s="12"/>
      <c r="M1765" s="12"/>
      <c r="N1765" s="12"/>
      <c r="O1765" s="12"/>
      <c r="P1765" s="1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row>
    <row r="1766" spans="1:45" x14ac:dyDescent="0.2">
      <c r="A1766" s="12"/>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row>
    <row r="1767" spans="1:45" x14ac:dyDescent="0.2">
      <c r="A1767" s="12"/>
      <c r="B1767" s="12"/>
      <c r="C1767" s="12"/>
      <c r="D1767" s="12"/>
      <c r="E1767" s="12"/>
      <c r="F1767" s="12"/>
      <c r="G1767" s="12"/>
      <c r="H1767" s="12"/>
      <c r="I1767" s="12"/>
      <c r="J1767" s="12"/>
      <c r="K1767" s="12"/>
      <c r="L1767" s="12"/>
      <c r="M1767" s="12"/>
      <c r="N1767" s="12"/>
      <c r="O1767" s="12"/>
      <c r="P1767" s="1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row>
    <row r="1768" spans="1:45" x14ac:dyDescent="0.2">
      <c r="A1768" s="12"/>
      <c r="B1768" s="12"/>
      <c r="C1768" s="12"/>
      <c r="D1768" s="12"/>
      <c r="E1768" s="12"/>
      <c r="F1768" s="12"/>
      <c r="G1768" s="12"/>
      <c r="H1768" s="12"/>
      <c r="I1768" s="12"/>
      <c r="J1768" s="12"/>
      <c r="K1768" s="12"/>
      <c r="L1768" s="12"/>
      <c r="M1768" s="12"/>
      <c r="N1768" s="12"/>
      <c r="O1768" s="12"/>
      <c r="P1768" s="1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row>
    <row r="1769" spans="1:45" x14ac:dyDescent="0.2">
      <c r="A1769" s="12"/>
      <c r="B1769" s="12"/>
      <c r="C1769" s="12"/>
      <c r="D1769" s="12"/>
      <c r="E1769" s="12"/>
      <c r="F1769" s="12"/>
      <c r="G1769" s="12"/>
      <c r="H1769" s="12"/>
      <c r="I1769" s="12"/>
      <c r="J1769" s="12"/>
      <c r="K1769" s="12"/>
      <c r="L1769" s="12"/>
      <c r="M1769" s="12"/>
      <c r="N1769" s="12"/>
      <c r="O1769" s="12"/>
      <c r="P1769" s="1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row>
    <row r="1770" spans="1:45" x14ac:dyDescent="0.2">
      <c r="A1770" s="12"/>
      <c r="B1770" s="12"/>
      <c r="C1770" s="12"/>
      <c r="D1770" s="12"/>
      <c r="E1770" s="12"/>
      <c r="F1770" s="12"/>
      <c r="G1770" s="12"/>
      <c r="H1770" s="12"/>
      <c r="I1770" s="12"/>
      <c r="J1770" s="12"/>
      <c r="K1770" s="12"/>
      <c r="L1770" s="12"/>
      <c r="M1770" s="12"/>
      <c r="N1770" s="12"/>
      <c r="O1770" s="12"/>
      <c r="P1770" s="1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row>
    <row r="1771" spans="1:45" x14ac:dyDescent="0.2">
      <c r="A1771" s="12"/>
      <c r="B1771" s="12"/>
      <c r="C1771" s="12"/>
      <c r="D1771" s="12"/>
      <c r="E1771" s="12"/>
      <c r="F1771" s="12"/>
      <c r="G1771" s="12"/>
      <c r="H1771" s="12"/>
      <c r="I1771" s="12"/>
      <c r="J1771" s="12"/>
      <c r="K1771" s="12"/>
      <c r="L1771" s="12"/>
      <c r="M1771" s="12"/>
      <c r="N1771" s="12"/>
      <c r="O1771" s="12"/>
      <c r="P1771" s="1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row>
    <row r="1772" spans="1:45" x14ac:dyDescent="0.2">
      <c r="A1772" s="12"/>
      <c r="B1772" s="12"/>
      <c r="C1772" s="12"/>
      <c r="D1772" s="12"/>
      <c r="E1772" s="12"/>
      <c r="F1772" s="12"/>
      <c r="G1772" s="12"/>
      <c r="H1772" s="12"/>
      <c r="I1772" s="12"/>
      <c r="J1772" s="12"/>
      <c r="K1772" s="12"/>
      <c r="L1772" s="12"/>
      <c r="M1772" s="12"/>
      <c r="N1772" s="12"/>
      <c r="O1772" s="12"/>
      <c r="P1772" s="1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row>
    <row r="1773" spans="1:45" x14ac:dyDescent="0.2">
      <c r="A1773" s="12"/>
      <c r="B1773" s="12"/>
      <c r="C1773" s="12"/>
      <c r="D1773" s="12"/>
      <c r="E1773" s="12"/>
      <c r="F1773" s="12"/>
      <c r="G1773" s="12"/>
      <c r="H1773" s="12"/>
      <c r="I1773" s="12"/>
      <c r="J1773" s="12"/>
      <c r="K1773" s="12"/>
      <c r="L1773" s="12"/>
      <c r="M1773" s="12"/>
      <c r="N1773" s="12"/>
      <c r="O1773" s="12"/>
      <c r="P1773" s="1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row>
    <row r="1774" spans="1:45" x14ac:dyDescent="0.2">
      <c r="A1774" s="12"/>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row>
    <row r="1775" spans="1:45" x14ac:dyDescent="0.2">
      <c r="A1775" s="12"/>
      <c r="B1775" s="12"/>
      <c r="C1775" s="12"/>
      <c r="D1775" s="12"/>
      <c r="E1775" s="12"/>
      <c r="F1775" s="12"/>
      <c r="G1775" s="12"/>
      <c r="H1775" s="12"/>
      <c r="I1775" s="12"/>
      <c r="J1775" s="12"/>
      <c r="K1775" s="12"/>
      <c r="L1775" s="12"/>
      <c r="M1775" s="12"/>
      <c r="N1775" s="12"/>
      <c r="O1775" s="12"/>
      <c r="P1775" s="1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row>
    <row r="1776" spans="1:45" x14ac:dyDescent="0.2">
      <c r="A1776" s="12"/>
      <c r="B1776" s="12"/>
      <c r="C1776" s="12"/>
      <c r="D1776" s="12"/>
      <c r="E1776" s="12"/>
      <c r="F1776" s="12"/>
      <c r="G1776" s="12"/>
      <c r="H1776" s="12"/>
      <c r="I1776" s="12"/>
      <c r="J1776" s="12"/>
      <c r="K1776" s="12"/>
      <c r="L1776" s="12"/>
      <c r="M1776" s="12"/>
      <c r="N1776" s="12"/>
      <c r="O1776" s="12"/>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row>
    <row r="1777" spans="1:45" x14ac:dyDescent="0.2">
      <c r="A1777" s="12"/>
      <c r="B1777" s="12"/>
      <c r="C1777" s="12"/>
      <c r="D1777" s="12"/>
      <c r="E1777" s="12"/>
      <c r="F1777" s="12"/>
      <c r="G1777" s="12"/>
      <c r="H1777" s="12"/>
      <c r="I1777" s="12"/>
      <c r="J1777" s="12"/>
      <c r="K1777" s="12"/>
      <c r="L1777" s="12"/>
      <c r="M1777" s="12"/>
      <c r="N1777" s="12"/>
      <c r="O1777" s="12"/>
      <c r="P1777" s="1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row>
    <row r="1778" spans="1:45" x14ac:dyDescent="0.2">
      <c r="A1778" s="12"/>
      <c r="B1778" s="12"/>
      <c r="C1778" s="12"/>
      <c r="D1778" s="12"/>
      <c r="E1778" s="12"/>
      <c r="F1778" s="12"/>
      <c r="G1778" s="12"/>
      <c r="H1778" s="12"/>
      <c r="I1778" s="12"/>
      <c r="J1778" s="12"/>
      <c r="K1778" s="12"/>
      <c r="L1778" s="12"/>
      <c r="M1778" s="12"/>
      <c r="N1778" s="12"/>
      <c r="O1778" s="12"/>
      <c r="P1778" s="1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row>
    <row r="1779" spans="1:45" x14ac:dyDescent="0.2">
      <c r="A1779" s="12"/>
      <c r="B1779" s="12"/>
      <c r="C1779" s="12"/>
      <c r="D1779" s="12"/>
      <c r="E1779" s="12"/>
      <c r="F1779" s="12"/>
      <c r="G1779" s="12"/>
      <c r="H1779" s="12"/>
      <c r="I1779" s="12"/>
      <c r="J1779" s="12"/>
      <c r="K1779" s="12"/>
      <c r="L1779" s="12"/>
      <c r="M1779" s="12"/>
      <c r="N1779" s="12"/>
      <c r="O1779" s="12"/>
      <c r="P1779" s="1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row>
    <row r="1780" spans="1:45" x14ac:dyDescent="0.2">
      <c r="A1780" s="12"/>
      <c r="B1780" s="12"/>
      <c r="C1780" s="12"/>
      <c r="D1780" s="12"/>
      <c r="E1780" s="12"/>
      <c r="F1780" s="12"/>
      <c r="G1780" s="12"/>
      <c r="H1780" s="12"/>
      <c r="I1780" s="12"/>
      <c r="J1780" s="12"/>
      <c r="K1780" s="12"/>
      <c r="L1780" s="12"/>
      <c r="M1780" s="12"/>
      <c r="N1780" s="12"/>
      <c r="O1780" s="12"/>
      <c r="P1780" s="1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row>
    <row r="1781" spans="1:45" x14ac:dyDescent="0.2">
      <c r="A1781" s="12"/>
      <c r="B1781" s="12"/>
      <c r="C1781" s="12"/>
      <c r="D1781" s="12"/>
      <c r="E1781" s="12"/>
      <c r="F1781" s="12"/>
      <c r="G1781" s="12"/>
      <c r="H1781" s="12"/>
      <c r="I1781" s="12"/>
      <c r="J1781" s="12"/>
      <c r="K1781" s="12"/>
      <c r="L1781" s="12"/>
      <c r="M1781" s="12"/>
      <c r="N1781" s="12"/>
      <c r="O1781" s="12"/>
      <c r="P1781" s="1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row>
    <row r="1782" spans="1:45" x14ac:dyDescent="0.2">
      <c r="A1782" s="12"/>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row>
    <row r="1783" spans="1:45" x14ac:dyDescent="0.2">
      <c r="A1783" s="12"/>
      <c r="B1783" s="12"/>
      <c r="C1783" s="12"/>
      <c r="D1783" s="12"/>
      <c r="E1783" s="12"/>
      <c r="F1783" s="12"/>
      <c r="G1783" s="12"/>
      <c r="H1783" s="12"/>
      <c r="I1783" s="12"/>
      <c r="J1783" s="12"/>
      <c r="K1783" s="12"/>
      <c r="L1783" s="12"/>
      <c r="M1783" s="12"/>
      <c r="N1783" s="12"/>
      <c r="O1783" s="12"/>
      <c r="P1783" s="1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row>
    <row r="1784" spans="1:45" x14ac:dyDescent="0.2">
      <c r="A1784" s="12"/>
      <c r="B1784" s="12"/>
      <c r="C1784" s="12"/>
      <c r="D1784" s="12"/>
      <c r="E1784" s="12"/>
      <c r="F1784" s="12"/>
      <c r="G1784" s="12"/>
      <c r="H1784" s="12"/>
      <c r="I1784" s="12"/>
      <c r="J1784" s="12"/>
      <c r="K1784" s="12"/>
      <c r="L1784" s="12"/>
      <c r="M1784" s="12"/>
      <c r="N1784" s="12"/>
      <c r="O1784" s="12"/>
      <c r="P1784" s="1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row>
    <row r="1785" spans="1:45" x14ac:dyDescent="0.2">
      <c r="A1785" s="12"/>
      <c r="B1785" s="12"/>
      <c r="C1785" s="12"/>
      <c r="D1785" s="12"/>
      <c r="E1785" s="12"/>
      <c r="F1785" s="12"/>
      <c r="G1785" s="12"/>
      <c r="H1785" s="12"/>
      <c r="I1785" s="12"/>
      <c r="J1785" s="12"/>
      <c r="K1785" s="12"/>
      <c r="L1785" s="12"/>
      <c r="M1785" s="12"/>
      <c r="N1785" s="12"/>
      <c r="O1785" s="12"/>
      <c r="P1785" s="1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row>
    <row r="1786" spans="1:45" x14ac:dyDescent="0.2">
      <c r="A1786" s="12"/>
      <c r="B1786" s="12"/>
      <c r="C1786" s="12"/>
      <c r="D1786" s="12"/>
      <c r="E1786" s="12"/>
      <c r="F1786" s="12"/>
      <c r="G1786" s="12"/>
      <c r="H1786" s="12"/>
      <c r="I1786" s="12"/>
      <c r="J1786" s="12"/>
      <c r="K1786" s="12"/>
      <c r="L1786" s="12"/>
      <c r="M1786" s="12"/>
      <c r="N1786" s="12"/>
      <c r="O1786" s="12"/>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row>
    <row r="1787" spans="1:45" x14ac:dyDescent="0.2">
      <c r="A1787" s="12"/>
      <c r="B1787" s="12"/>
      <c r="C1787" s="12"/>
      <c r="D1787" s="12"/>
      <c r="E1787" s="12"/>
      <c r="F1787" s="12"/>
      <c r="G1787" s="12"/>
      <c r="H1787" s="12"/>
      <c r="I1787" s="12"/>
      <c r="J1787" s="12"/>
      <c r="K1787" s="12"/>
      <c r="L1787" s="12"/>
      <c r="M1787" s="12"/>
      <c r="N1787" s="12"/>
      <c r="O1787" s="12"/>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row>
    <row r="1788" spans="1:45" x14ac:dyDescent="0.2">
      <c r="A1788" s="12"/>
      <c r="B1788" s="12"/>
      <c r="C1788" s="12"/>
      <c r="D1788" s="12"/>
      <c r="E1788" s="12"/>
      <c r="F1788" s="12"/>
      <c r="G1788" s="12"/>
      <c r="H1788" s="12"/>
      <c r="I1788" s="12"/>
      <c r="J1788" s="12"/>
      <c r="K1788" s="12"/>
      <c r="L1788" s="12"/>
      <c r="M1788" s="12"/>
      <c r="N1788" s="12"/>
      <c r="O1788" s="12"/>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row>
    <row r="1789" spans="1:45" x14ac:dyDescent="0.2">
      <c r="A1789" s="12"/>
      <c r="B1789" s="12"/>
      <c r="C1789" s="12"/>
      <c r="D1789" s="12"/>
      <c r="E1789" s="12"/>
      <c r="F1789" s="12"/>
      <c r="G1789" s="12"/>
      <c r="H1789" s="12"/>
      <c r="I1789" s="12"/>
      <c r="J1789" s="12"/>
      <c r="K1789" s="12"/>
      <c r="L1789" s="12"/>
      <c r="M1789" s="12"/>
      <c r="N1789" s="12"/>
      <c r="O1789" s="12"/>
      <c r="P1789" s="1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row>
    <row r="1790" spans="1:45" x14ac:dyDescent="0.2">
      <c r="A1790" s="12"/>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row>
    <row r="1791" spans="1:45" x14ac:dyDescent="0.2">
      <c r="A1791" s="12"/>
      <c r="B1791" s="12"/>
      <c r="C1791" s="12"/>
      <c r="D1791" s="12"/>
      <c r="E1791" s="12"/>
      <c r="F1791" s="12"/>
      <c r="G1791" s="12"/>
      <c r="H1791" s="12"/>
      <c r="I1791" s="12"/>
      <c r="J1791" s="12"/>
      <c r="K1791" s="12"/>
      <c r="L1791" s="12"/>
      <c r="M1791" s="12"/>
      <c r="N1791" s="12"/>
      <c r="O1791" s="12"/>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row>
    <row r="1792" spans="1:45" x14ac:dyDescent="0.2">
      <c r="A1792" s="12"/>
      <c r="B1792" s="12"/>
      <c r="C1792" s="12"/>
      <c r="D1792" s="12"/>
      <c r="E1792" s="12"/>
      <c r="F1792" s="12"/>
      <c r="G1792" s="12"/>
      <c r="H1792" s="12"/>
      <c r="I1792" s="12"/>
      <c r="J1792" s="12"/>
      <c r="K1792" s="12"/>
      <c r="L1792" s="12"/>
      <c r="M1792" s="12"/>
      <c r="N1792" s="12"/>
      <c r="O1792" s="12"/>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row>
    <row r="1793" spans="1:45" x14ac:dyDescent="0.2">
      <c r="A1793" s="12"/>
      <c r="B1793" s="12"/>
      <c r="C1793" s="12"/>
      <c r="D1793" s="12"/>
      <c r="E1793" s="12"/>
      <c r="F1793" s="12"/>
      <c r="G1793" s="12"/>
      <c r="H1793" s="12"/>
      <c r="I1793" s="12"/>
      <c r="J1793" s="12"/>
      <c r="K1793" s="12"/>
      <c r="L1793" s="12"/>
      <c r="M1793" s="12"/>
      <c r="N1793" s="12"/>
      <c r="O1793" s="12"/>
      <c r="P1793" s="1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row>
    <row r="1794" spans="1:45" x14ac:dyDescent="0.2">
      <c r="A1794" s="12"/>
      <c r="B1794" s="12"/>
      <c r="C1794" s="12"/>
      <c r="D1794" s="12"/>
      <c r="E1794" s="12"/>
      <c r="F1794" s="12"/>
      <c r="G1794" s="12"/>
      <c r="H1794" s="12"/>
      <c r="I1794" s="12"/>
      <c r="J1794" s="12"/>
      <c r="K1794" s="12"/>
      <c r="L1794" s="12"/>
      <c r="M1794" s="12"/>
      <c r="N1794" s="12"/>
      <c r="O1794" s="12"/>
      <c r="P1794" s="1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row>
    <row r="1795" spans="1:45" x14ac:dyDescent="0.2">
      <c r="A1795" s="12"/>
      <c r="B1795" s="12"/>
      <c r="C1795" s="12"/>
      <c r="D1795" s="12"/>
      <c r="E1795" s="12"/>
      <c r="F1795" s="12"/>
      <c r="G1795" s="12"/>
      <c r="H1795" s="12"/>
      <c r="I1795" s="12"/>
      <c r="J1795" s="12"/>
      <c r="K1795" s="12"/>
      <c r="L1795" s="12"/>
      <c r="M1795" s="12"/>
      <c r="N1795" s="12"/>
      <c r="O1795" s="12"/>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row>
    <row r="1796" spans="1:45" x14ac:dyDescent="0.2">
      <c r="A1796" s="12"/>
      <c r="B1796" s="12"/>
      <c r="C1796" s="12"/>
      <c r="D1796" s="12"/>
      <c r="E1796" s="12"/>
      <c r="F1796" s="12"/>
      <c r="G1796" s="12"/>
      <c r="H1796" s="12"/>
      <c r="I1796" s="12"/>
      <c r="J1796" s="12"/>
      <c r="K1796" s="12"/>
      <c r="L1796" s="12"/>
      <c r="M1796" s="12"/>
      <c r="N1796" s="12"/>
      <c r="O1796" s="12"/>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row>
    <row r="1797" spans="1:45" x14ac:dyDescent="0.2">
      <c r="A1797" s="12"/>
      <c r="B1797" s="12"/>
      <c r="C1797" s="12"/>
      <c r="D1797" s="12"/>
      <c r="E1797" s="12"/>
      <c r="F1797" s="12"/>
      <c r="G1797" s="12"/>
      <c r="H1797" s="12"/>
      <c r="I1797" s="12"/>
      <c r="J1797" s="12"/>
      <c r="K1797" s="12"/>
      <c r="L1797" s="12"/>
      <c r="M1797" s="12"/>
      <c r="N1797" s="12"/>
      <c r="O1797" s="12"/>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row>
    <row r="1798" spans="1:45" x14ac:dyDescent="0.2">
      <c r="A1798" s="12"/>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row>
    <row r="1799" spans="1:45" x14ac:dyDescent="0.2">
      <c r="A1799" s="12"/>
      <c r="B1799" s="12"/>
      <c r="C1799" s="12"/>
      <c r="D1799" s="12"/>
      <c r="E1799" s="12"/>
      <c r="F1799" s="12"/>
      <c r="G1799" s="12"/>
      <c r="H1799" s="12"/>
      <c r="I1799" s="12"/>
      <c r="J1799" s="12"/>
      <c r="K1799" s="12"/>
      <c r="L1799" s="12"/>
      <c r="M1799" s="12"/>
      <c r="N1799" s="12"/>
      <c r="O1799" s="12"/>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row>
    <row r="1800" spans="1:45" x14ac:dyDescent="0.2">
      <c r="A1800" s="12"/>
      <c r="B1800" s="12"/>
      <c r="C1800" s="12"/>
      <c r="D1800" s="12"/>
      <c r="E1800" s="12"/>
      <c r="F1800" s="12"/>
      <c r="G1800" s="12"/>
      <c r="H1800" s="12"/>
      <c r="I1800" s="12"/>
      <c r="J1800" s="12"/>
      <c r="K1800" s="12"/>
      <c r="L1800" s="12"/>
      <c r="M1800" s="12"/>
      <c r="N1800" s="12"/>
      <c r="O1800" s="12"/>
      <c r="P1800" s="1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row>
    <row r="1801" spans="1:45" x14ac:dyDescent="0.2">
      <c r="A1801" s="12"/>
      <c r="B1801" s="12"/>
      <c r="C1801" s="12"/>
      <c r="D1801" s="12"/>
      <c r="E1801" s="12"/>
      <c r="F1801" s="12"/>
      <c r="G1801" s="12"/>
      <c r="H1801" s="12"/>
      <c r="I1801" s="12"/>
      <c r="J1801" s="12"/>
      <c r="K1801" s="12"/>
      <c r="L1801" s="12"/>
      <c r="M1801" s="12"/>
      <c r="N1801" s="12"/>
      <c r="O1801" s="12"/>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row>
    <row r="1802" spans="1:45" x14ac:dyDescent="0.2">
      <c r="A1802" s="12"/>
      <c r="B1802" s="12"/>
      <c r="C1802" s="12"/>
      <c r="D1802" s="12"/>
      <c r="E1802" s="12"/>
      <c r="F1802" s="12"/>
      <c r="G1802" s="12"/>
      <c r="H1802" s="12"/>
      <c r="I1802" s="12"/>
      <c r="J1802" s="12"/>
      <c r="K1802" s="12"/>
      <c r="L1802" s="12"/>
      <c r="M1802" s="12"/>
      <c r="N1802" s="12"/>
      <c r="O1802" s="12"/>
      <c r="P1802" s="1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row>
    <row r="1803" spans="1:45" x14ac:dyDescent="0.2">
      <c r="A1803" s="12"/>
      <c r="B1803" s="12"/>
      <c r="C1803" s="12"/>
      <c r="D1803" s="12"/>
      <c r="E1803" s="12"/>
      <c r="F1803" s="12"/>
      <c r="G1803" s="12"/>
      <c r="H1803" s="12"/>
      <c r="I1803" s="12"/>
      <c r="J1803" s="12"/>
      <c r="K1803" s="12"/>
      <c r="L1803" s="12"/>
      <c r="M1803" s="12"/>
      <c r="N1803" s="12"/>
      <c r="O1803" s="12"/>
      <c r="P1803" s="1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row>
    <row r="1804" spans="1:45" x14ac:dyDescent="0.2">
      <c r="A1804" s="12"/>
      <c r="B1804" s="12"/>
      <c r="C1804" s="12"/>
      <c r="D1804" s="12"/>
      <c r="E1804" s="12"/>
      <c r="F1804" s="12"/>
      <c r="G1804" s="12"/>
      <c r="H1804" s="12"/>
      <c r="I1804" s="12"/>
      <c r="J1804" s="12"/>
      <c r="K1804" s="12"/>
      <c r="L1804" s="12"/>
      <c r="M1804" s="12"/>
      <c r="N1804" s="12"/>
      <c r="O1804" s="12"/>
      <c r="P1804" s="1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row>
    <row r="1805" spans="1:45" x14ac:dyDescent="0.2">
      <c r="A1805" s="12"/>
      <c r="B1805" s="12"/>
      <c r="C1805" s="12"/>
      <c r="D1805" s="12"/>
      <c r="E1805" s="12"/>
      <c r="F1805" s="12"/>
      <c r="G1805" s="12"/>
      <c r="H1805" s="12"/>
      <c r="I1805" s="12"/>
      <c r="J1805" s="12"/>
      <c r="K1805" s="12"/>
      <c r="L1805" s="12"/>
      <c r="M1805" s="12"/>
      <c r="N1805" s="12"/>
      <c r="O1805" s="12"/>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row>
    <row r="1806" spans="1:45" x14ac:dyDescent="0.2">
      <c r="A1806" s="12"/>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row>
    <row r="1807" spans="1:45" x14ac:dyDescent="0.2">
      <c r="A1807" s="12"/>
      <c r="B1807" s="12"/>
      <c r="C1807" s="12"/>
      <c r="D1807" s="12"/>
      <c r="E1807" s="12"/>
      <c r="F1807" s="12"/>
      <c r="G1807" s="12"/>
      <c r="H1807" s="12"/>
      <c r="I1807" s="12"/>
      <c r="J1807" s="12"/>
      <c r="K1807" s="12"/>
      <c r="L1807" s="12"/>
      <c r="M1807" s="12"/>
      <c r="N1807" s="12"/>
      <c r="O1807" s="12"/>
      <c r="P1807" s="1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row>
    <row r="1808" spans="1:45" x14ac:dyDescent="0.2">
      <c r="A1808" s="12"/>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row>
    <row r="1809" spans="1:45" x14ac:dyDescent="0.2">
      <c r="A1809" s="12"/>
      <c r="B1809" s="12"/>
      <c r="C1809" s="12"/>
      <c r="D1809" s="12"/>
      <c r="E1809" s="12"/>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row>
    <row r="1810" spans="1:45" x14ac:dyDescent="0.2">
      <c r="A1810" s="12"/>
      <c r="B1810" s="12"/>
      <c r="C1810" s="12"/>
      <c r="D1810" s="12"/>
      <c r="E1810" s="12"/>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row>
    <row r="1811" spans="1:45" x14ac:dyDescent="0.2">
      <c r="A1811" s="12"/>
      <c r="B1811" s="12"/>
      <c r="C1811" s="12"/>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row>
    <row r="1812" spans="1:45" x14ac:dyDescent="0.2">
      <c r="A1812" s="12"/>
      <c r="B1812" s="12"/>
      <c r="C1812" s="12"/>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row>
    <row r="1813" spans="1:45" x14ac:dyDescent="0.2">
      <c r="A1813" s="12"/>
      <c r="B1813" s="12"/>
      <c r="C1813" s="12"/>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row>
    <row r="1814" spans="1:45" x14ac:dyDescent="0.2">
      <c r="A1814" s="12"/>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row>
    <row r="1815" spans="1:45" x14ac:dyDescent="0.2">
      <c r="A1815" s="12"/>
      <c r="B1815" s="12"/>
      <c r="C1815" s="12"/>
      <c r="D1815" s="12"/>
      <c r="E1815" s="12"/>
      <c r="F1815" s="12"/>
      <c r="G1815" s="12"/>
      <c r="H1815" s="12"/>
      <c r="I1815" s="12"/>
      <c r="J1815" s="12"/>
      <c r="K1815" s="12"/>
      <c r="L1815" s="12"/>
      <c r="M1815" s="12"/>
      <c r="N1815" s="12"/>
      <c r="O1815" s="12"/>
      <c r="P1815" s="1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row>
    <row r="1816" spans="1:45" x14ac:dyDescent="0.2">
      <c r="A1816" s="12"/>
      <c r="B1816" s="12"/>
      <c r="C1816" s="12"/>
      <c r="D1816" s="12"/>
      <c r="E1816" s="12"/>
      <c r="F1816" s="12"/>
      <c r="G1816" s="12"/>
      <c r="H1816" s="12"/>
      <c r="I1816" s="12"/>
      <c r="J1816" s="12"/>
      <c r="K1816" s="12"/>
      <c r="L1816" s="12"/>
      <c r="M1816" s="12"/>
      <c r="N1816" s="12"/>
      <c r="O1816" s="12"/>
      <c r="P1816" s="1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row>
    <row r="1817" spans="1:45" x14ac:dyDescent="0.2">
      <c r="A1817" s="12"/>
      <c r="B1817" s="12"/>
      <c r="C1817" s="12"/>
      <c r="D1817" s="12"/>
      <c r="E1817" s="12"/>
      <c r="F1817" s="12"/>
      <c r="G1817" s="12"/>
      <c r="H1817" s="12"/>
      <c r="I1817" s="12"/>
      <c r="J1817" s="12"/>
      <c r="K1817" s="12"/>
      <c r="L1817" s="12"/>
      <c r="M1817" s="12"/>
      <c r="N1817" s="12"/>
      <c r="O1817" s="12"/>
      <c r="P1817" s="1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row>
    <row r="1818" spans="1:45" x14ac:dyDescent="0.2">
      <c r="A1818" s="12"/>
      <c r="B1818" s="12"/>
      <c r="C1818" s="12"/>
      <c r="D1818" s="12"/>
      <c r="E1818" s="12"/>
      <c r="F1818" s="12"/>
      <c r="G1818" s="12"/>
      <c r="H1818" s="12"/>
      <c r="I1818" s="12"/>
      <c r="J1818" s="12"/>
      <c r="K1818" s="12"/>
      <c r="L1818" s="12"/>
      <c r="M1818" s="12"/>
      <c r="N1818" s="12"/>
      <c r="O1818" s="12"/>
      <c r="P1818" s="1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row>
    <row r="1819" spans="1:45" x14ac:dyDescent="0.2">
      <c r="A1819" s="12"/>
      <c r="B1819" s="12"/>
      <c r="C1819" s="12"/>
      <c r="D1819" s="12"/>
      <c r="E1819" s="12"/>
      <c r="F1819" s="12"/>
      <c r="G1819" s="12"/>
      <c r="H1819" s="12"/>
      <c r="I1819" s="12"/>
      <c r="J1819" s="12"/>
      <c r="K1819" s="12"/>
      <c r="L1819" s="12"/>
      <c r="M1819" s="12"/>
      <c r="N1819" s="12"/>
      <c r="O1819" s="12"/>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row>
    <row r="1820" spans="1:45" x14ac:dyDescent="0.2">
      <c r="A1820" s="12"/>
      <c r="B1820" s="12"/>
      <c r="C1820" s="12"/>
      <c r="D1820" s="12"/>
      <c r="E1820" s="12"/>
      <c r="F1820" s="12"/>
      <c r="G1820" s="12"/>
      <c r="H1820" s="12"/>
      <c r="I1820" s="12"/>
      <c r="J1820" s="12"/>
      <c r="K1820" s="12"/>
      <c r="L1820" s="12"/>
      <c r="M1820" s="12"/>
      <c r="N1820" s="12"/>
      <c r="O1820" s="12"/>
      <c r="P1820" s="1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row>
    <row r="1821" spans="1:45" x14ac:dyDescent="0.2">
      <c r="A1821" s="12"/>
      <c r="B1821" s="12"/>
      <c r="C1821" s="12"/>
      <c r="D1821" s="12"/>
      <c r="E1821" s="12"/>
      <c r="F1821" s="12"/>
      <c r="G1821" s="12"/>
      <c r="H1821" s="12"/>
      <c r="I1821" s="12"/>
      <c r="J1821" s="12"/>
      <c r="K1821" s="12"/>
      <c r="L1821" s="12"/>
      <c r="M1821" s="12"/>
      <c r="N1821" s="12"/>
      <c r="O1821" s="12"/>
      <c r="P1821" s="1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row>
    <row r="1822" spans="1:45" x14ac:dyDescent="0.2">
      <c r="A1822" s="12"/>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row>
    <row r="1823" spans="1:45" x14ac:dyDescent="0.2">
      <c r="A1823" s="12"/>
      <c r="B1823" s="12"/>
      <c r="C1823" s="12"/>
      <c r="D1823" s="12"/>
      <c r="E1823" s="12"/>
      <c r="F1823" s="12"/>
      <c r="G1823" s="12"/>
      <c r="H1823" s="12"/>
      <c r="I1823" s="12"/>
      <c r="J1823" s="12"/>
      <c r="K1823" s="12"/>
      <c r="L1823" s="12"/>
      <c r="M1823" s="12"/>
      <c r="N1823" s="12"/>
      <c r="O1823" s="12"/>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row>
    <row r="1824" spans="1:45" x14ac:dyDescent="0.2">
      <c r="A1824" s="12"/>
      <c r="B1824" s="12"/>
      <c r="C1824" s="12"/>
      <c r="D1824" s="12"/>
      <c r="E1824" s="12"/>
      <c r="F1824" s="12"/>
      <c r="G1824" s="12"/>
      <c r="H1824" s="12"/>
      <c r="I1824" s="12"/>
      <c r="J1824" s="12"/>
      <c r="K1824" s="12"/>
      <c r="L1824" s="12"/>
      <c r="M1824" s="12"/>
      <c r="N1824" s="12"/>
      <c r="O1824" s="12"/>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row>
    <row r="1825" spans="1:45" x14ac:dyDescent="0.2">
      <c r="A1825" s="12"/>
      <c r="B1825" s="12"/>
      <c r="C1825" s="12"/>
      <c r="D1825" s="12"/>
      <c r="E1825" s="12"/>
      <c r="F1825" s="12"/>
      <c r="G1825" s="12"/>
      <c r="H1825" s="12"/>
      <c r="I1825" s="12"/>
      <c r="J1825" s="12"/>
      <c r="K1825" s="12"/>
      <c r="L1825" s="12"/>
      <c r="M1825" s="12"/>
      <c r="N1825" s="12"/>
      <c r="O1825" s="12"/>
      <c r="P1825" s="1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row>
    <row r="1826" spans="1:45" x14ac:dyDescent="0.2">
      <c r="A1826" s="12"/>
      <c r="B1826" s="12"/>
      <c r="C1826" s="12"/>
      <c r="D1826" s="12"/>
      <c r="E1826" s="12"/>
      <c r="F1826" s="12"/>
      <c r="G1826" s="12"/>
      <c r="H1826" s="12"/>
      <c r="I1826" s="12"/>
      <c r="J1826" s="12"/>
      <c r="K1826" s="12"/>
      <c r="L1826" s="12"/>
      <c r="M1826" s="12"/>
      <c r="N1826" s="12"/>
      <c r="O1826" s="12"/>
      <c r="P1826" s="1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row>
    <row r="1827" spans="1:45" x14ac:dyDescent="0.2">
      <c r="A1827" s="12"/>
      <c r="B1827" s="12"/>
      <c r="C1827" s="12"/>
      <c r="D1827" s="12"/>
      <c r="E1827" s="12"/>
      <c r="F1827" s="12"/>
      <c r="G1827" s="12"/>
      <c r="H1827" s="12"/>
      <c r="I1827" s="12"/>
      <c r="J1827" s="12"/>
      <c r="K1827" s="12"/>
      <c r="L1827" s="12"/>
      <c r="M1827" s="12"/>
      <c r="N1827" s="12"/>
      <c r="O1827" s="12"/>
      <c r="P1827" s="1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row>
    <row r="1828" spans="1:45" x14ac:dyDescent="0.2">
      <c r="A1828" s="12"/>
      <c r="B1828" s="12"/>
      <c r="C1828" s="12"/>
      <c r="D1828" s="12"/>
      <c r="E1828" s="12"/>
      <c r="F1828" s="12"/>
      <c r="G1828" s="12"/>
      <c r="H1828" s="12"/>
      <c r="I1828" s="12"/>
      <c r="J1828" s="12"/>
      <c r="K1828" s="12"/>
      <c r="L1828" s="12"/>
      <c r="M1828" s="12"/>
      <c r="N1828" s="12"/>
      <c r="O1828" s="12"/>
      <c r="P1828" s="1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row>
    <row r="1829" spans="1:45" x14ac:dyDescent="0.2">
      <c r="A1829" s="12"/>
      <c r="B1829" s="12"/>
      <c r="C1829" s="12"/>
      <c r="D1829" s="12"/>
      <c r="E1829" s="12"/>
      <c r="F1829" s="12"/>
      <c r="G1829" s="12"/>
      <c r="H1829" s="12"/>
      <c r="I1829" s="12"/>
      <c r="J1829" s="12"/>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row>
    <row r="1830" spans="1:45" x14ac:dyDescent="0.2">
      <c r="A1830" s="12"/>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row>
    <row r="1831" spans="1:45" x14ac:dyDescent="0.2">
      <c r="A1831" s="12"/>
      <c r="B1831" s="12"/>
      <c r="C1831" s="12"/>
      <c r="D1831" s="12"/>
      <c r="E1831" s="12"/>
      <c r="F1831" s="12"/>
      <c r="G1831" s="12"/>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row>
    <row r="1832" spans="1:45" x14ac:dyDescent="0.2">
      <c r="A1832" s="12"/>
      <c r="B1832" s="12"/>
      <c r="C1832" s="12"/>
      <c r="D1832" s="12"/>
      <c r="E1832" s="12"/>
      <c r="F1832" s="12"/>
      <c r="G1832" s="12"/>
      <c r="H1832" s="12"/>
      <c r="I1832" s="12"/>
      <c r="J1832" s="12"/>
      <c r="K1832" s="12"/>
      <c r="L1832" s="12"/>
      <c r="M1832" s="12"/>
      <c r="N1832" s="12"/>
      <c r="O1832" s="12"/>
      <c r="P1832" s="1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row>
    <row r="1833" spans="1:45" x14ac:dyDescent="0.2">
      <c r="A1833" s="12"/>
      <c r="B1833" s="12"/>
      <c r="C1833" s="12"/>
      <c r="D1833" s="12"/>
      <c r="E1833" s="12"/>
      <c r="F1833" s="12"/>
      <c r="G1833" s="12"/>
      <c r="H1833" s="12"/>
      <c r="I1833" s="12"/>
      <c r="J1833" s="12"/>
      <c r="K1833" s="12"/>
      <c r="L1833" s="12"/>
      <c r="M1833" s="12"/>
      <c r="N1833" s="12"/>
      <c r="O1833" s="12"/>
      <c r="P1833" s="1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row>
    <row r="1834" spans="1:45" x14ac:dyDescent="0.2">
      <c r="A1834" s="12"/>
      <c r="B1834" s="12"/>
      <c r="C1834" s="12"/>
      <c r="D1834" s="12"/>
      <c r="E1834" s="12"/>
      <c r="F1834" s="12"/>
      <c r="G1834" s="12"/>
      <c r="H1834" s="12"/>
      <c r="I1834" s="12"/>
      <c r="J1834" s="12"/>
      <c r="K1834" s="12"/>
      <c r="L1834" s="12"/>
      <c r="M1834" s="12"/>
      <c r="N1834" s="12"/>
      <c r="O1834" s="12"/>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row>
    <row r="1835" spans="1:45" x14ac:dyDescent="0.2">
      <c r="A1835" s="12"/>
      <c r="B1835" s="12"/>
      <c r="C1835" s="12"/>
      <c r="D1835" s="12"/>
      <c r="E1835" s="12"/>
      <c r="F1835" s="12"/>
      <c r="G1835" s="12"/>
      <c r="H1835" s="12"/>
      <c r="I1835" s="12"/>
      <c r="J1835" s="12"/>
      <c r="K1835" s="12"/>
      <c r="L1835" s="12"/>
      <c r="M1835" s="12"/>
      <c r="N1835" s="12"/>
      <c r="O1835" s="12"/>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row>
    <row r="1836" spans="1:45" x14ac:dyDescent="0.2">
      <c r="A1836" s="12"/>
      <c r="B1836" s="12"/>
      <c r="C1836" s="12"/>
      <c r="D1836" s="12"/>
      <c r="E1836" s="12"/>
      <c r="F1836" s="12"/>
      <c r="G1836" s="12"/>
      <c r="H1836" s="12"/>
      <c r="I1836" s="12"/>
      <c r="J1836" s="12"/>
      <c r="K1836" s="12"/>
      <c r="L1836" s="12"/>
      <c r="M1836" s="12"/>
      <c r="N1836" s="12"/>
      <c r="O1836" s="12"/>
      <c r="P1836" s="1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row>
    <row r="1837" spans="1:45" x14ac:dyDescent="0.2">
      <c r="A1837" s="12"/>
      <c r="B1837" s="12"/>
      <c r="C1837" s="12"/>
      <c r="D1837" s="12"/>
      <c r="E1837" s="12"/>
      <c r="F1837" s="12"/>
      <c r="G1837" s="12"/>
      <c r="H1837" s="12"/>
      <c r="I1837" s="12"/>
      <c r="J1837" s="12"/>
      <c r="K1837" s="12"/>
      <c r="L1837" s="12"/>
      <c r="M1837" s="12"/>
      <c r="N1837" s="12"/>
      <c r="O1837" s="12"/>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row>
    <row r="1838" spans="1:45" x14ac:dyDescent="0.2">
      <c r="A1838" s="12"/>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row>
    <row r="1839" spans="1:45" x14ac:dyDescent="0.2">
      <c r="A1839" s="12"/>
      <c r="B1839" s="12"/>
      <c r="C1839" s="12"/>
      <c r="D1839" s="12"/>
      <c r="E1839" s="12"/>
      <c r="F1839" s="12"/>
      <c r="G1839" s="12"/>
      <c r="H1839" s="12"/>
      <c r="I1839" s="12"/>
      <c r="J1839" s="12"/>
      <c r="K1839" s="12"/>
      <c r="L1839" s="12"/>
      <c r="M1839" s="12"/>
      <c r="N1839" s="12"/>
      <c r="O1839" s="12"/>
      <c r="P1839" s="1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row>
    <row r="1840" spans="1:45" x14ac:dyDescent="0.2">
      <c r="A1840" s="12"/>
      <c r="B1840" s="12"/>
      <c r="C1840" s="12"/>
      <c r="D1840" s="12"/>
      <c r="E1840" s="12"/>
      <c r="F1840" s="12"/>
      <c r="G1840" s="12"/>
      <c r="H1840" s="12"/>
      <c r="I1840" s="12"/>
      <c r="J1840" s="12"/>
      <c r="K1840" s="12"/>
      <c r="L1840" s="12"/>
      <c r="M1840" s="12"/>
      <c r="N1840" s="12"/>
      <c r="O1840" s="12"/>
      <c r="P1840" s="1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row>
    <row r="1841" spans="1:45" x14ac:dyDescent="0.2">
      <c r="A1841" s="12"/>
      <c r="B1841" s="12"/>
      <c r="C1841" s="12"/>
      <c r="D1841" s="12"/>
      <c r="E1841" s="12"/>
      <c r="F1841" s="12"/>
      <c r="G1841" s="12"/>
      <c r="H1841" s="12"/>
      <c r="I1841" s="12"/>
      <c r="J1841" s="12"/>
      <c r="K1841" s="12"/>
      <c r="L1841" s="12"/>
      <c r="M1841" s="12"/>
      <c r="N1841" s="12"/>
      <c r="O1841" s="12"/>
      <c r="P1841" s="1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row>
    <row r="1842" spans="1:45" x14ac:dyDescent="0.2">
      <c r="A1842" s="12"/>
      <c r="B1842" s="12"/>
      <c r="C1842" s="12"/>
      <c r="D1842" s="12"/>
      <c r="E1842" s="12"/>
      <c r="F1842" s="12"/>
      <c r="G1842" s="12"/>
      <c r="H1842" s="12"/>
      <c r="I1842" s="12"/>
      <c r="J1842" s="12"/>
      <c r="K1842" s="12"/>
      <c r="L1842" s="12"/>
      <c r="M1842" s="12"/>
      <c r="N1842" s="12"/>
      <c r="O1842" s="12"/>
      <c r="P1842" s="1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row>
    <row r="1843" spans="1:45" x14ac:dyDescent="0.2">
      <c r="A1843" s="12"/>
      <c r="B1843" s="12"/>
      <c r="C1843" s="12"/>
      <c r="D1843" s="12"/>
      <c r="E1843" s="12"/>
      <c r="F1843" s="12"/>
      <c r="G1843" s="12"/>
      <c r="H1843" s="12"/>
      <c r="I1843" s="12"/>
      <c r="J1843" s="12"/>
      <c r="K1843" s="12"/>
      <c r="L1843" s="12"/>
      <c r="M1843" s="12"/>
      <c r="N1843" s="12"/>
      <c r="O1843" s="12"/>
      <c r="P1843" s="1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row>
  </sheetData>
  <sheetProtection sheet="1" objects="1" scenarios="1" formatColumns="0" formatRows="0"/>
  <mergeCells count="552">
    <mergeCell ref="P156:W156"/>
    <mergeCell ref="P157:W157"/>
    <mergeCell ref="P158:W158"/>
    <mergeCell ref="P159:W159"/>
    <mergeCell ref="P160:W160"/>
    <mergeCell ref="P214:W214"/>
    <mergeCell ref="P215:W215"/>
    <mergeCell ref="P209:W213"/>
    <mergeCell ref="P199:W205"/>
    <mergeCell ref="P183:W195"/>
    <mergeCell ref="P206:W206"/>
    <mergeCell ref="P207:W207"/>
    <mergeCell ref="P208:W208"/>
    <mergeCell ref="P181:W181"/>
    <mergeCell ref="P182:W182"/>
    <mergeCell ref="P196:W196"/>
    <mergeCell ref="P197:W197"/>
    <mergeCell ref="P198:W198"/>
    <mergeCell ref="H15:I15"/>
    <mergeCell ref="H16:I16"/>
    <mergeCell ref="H17:I17"/>
    <mergeCell ref="H37:I37"/>
    <mergeCell ref="H38:I38"/>
    <mergeCell ref="H39:I39"/>
    <mergeCell ref="H40:I40"/>
    <mergeCell ref="H30:I30"/>
    <mergeCell ref="H31:I31"/>
    <mergeCell ref="B15:C15"/>
    <mergeCell ref="E15:F15"/>
    <mergeCell ref="E14:F14"/>
    <mergeCell ref="B40:C40"/>
    <mergeCell ref="B32:C32"/>
    <mergeCell ref="B33:C33"/>
    <mergeCell ref="B34:C34"/>
    <mergeCell ref="B35:C35"/>
    <mergeCell ref="B23:C23"/>
    <mergeCell ref="E37:F37"/>
    <mergeCell ref="E38:F38"/>
    <mergeCell ref="E39:F39"/>
    <mergeCell ref="E40:F40"/>
    <mergeCell ref="E30:F30"/>
    <mergeCell ref="E31:F31"/>
    <mergeCell ref="E32:F32"/>
    <mergeCell ref="E33:F33"/>
    <mergeCell ref="E34:F34"/>
    <mergeCell ref="E23:F23"/>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B8:N8"/>
    <mergeCell ref="B11:C11"/>
    <mergeCell ref="E11:F11"/>
    <mergeCell ref="H11:I11"/>
    <mergeCell ref="H12:I12"/>
    <mergeCell ref="H13:I13"/>
    <mergeCell ref="B12:C12"/>
    <mergeCell ref="B13:C13"/>
    <mergeCell ref="B14:C14"/>
    <mergeCell ref="E12:F12"/>
    <mergeCell ref="E13:F13"/>
    <mergeCell ref="H14:I14"/>
    <mergeCell ref="L10:R11"/>
    <mergeCell ref="B62:C62"/>
    <mergeCell ref="B63:C63"/>
    <mergeCell ref="B54:C54"/>
    <mergeCell ref="B55:C55"/>
    <mergeCell ref="B50:C50"/>
    <mergeCell ref="B51:C51"/>
    <mergeCell ref="B52:C52"/>
    <mergeCell ref="B53:C53"/>
    <mergeCell ref="B47:C47"/>
    <mergeCell ref="B48:C48"/>
    <mergeCell ref="B49:C49"/>
    <mergeCell ref="E82:F82"/>
    <mergeCell ref="E83:F83"/>
    <mergeCell ref="H83:N83"/>
    <mergeCell ref="B82:C82"/>
    <mergeCell ref="E79:F79"/>
    <mergeCell ref="H79:N79"/>
    <mergeCell ref="E80:F80"/>
    <mergeCell ref="E81:F81"/>
    <mergeCell ref="H81:N81"/>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I120:N120"/>
    <mergeCell ref="I121:N121"/>
    <mergeCell ref="F120:G120"/>
    <mergeCell ref="F121:G121"/>
    <mergeCell ref="B129:D129"/>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I122:N122"/>
    <mergeCell ref="I123:N123"/>
    <mergeCell ref="I124:N124"/>
    <mergeCell ref="I125:N125"/>
    <mergeCell ref="F126:G126"/>
    <mergeCell ref="F122:G122"/>
    <mergeCell ref="F123:G123"/>
    <mergeCell ref="F124:G124"/>
    <mergeCell ref="F125:G125"/>
    <mergeCell ref="B136:D136"/>
    <mergeCell ref="B128:D128"/>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J154:K154"/>
    <mergeCell ref="J155:K155"/>
    <mergeCell ref="J156:K156"/>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B160:C160"/>
    <mergeCell ref="B165:C165"/>
    <mergeCell ref="B167:C167"/>
    <mergeCell ref="B162:C162"/>
    <mergeCell ref="J157:K157"/>
    <mergeCell ref="B154:C154"/>
    <mergeCell ref="J193:K193"/>
    <mergeCell ref="J194:K194"/>
    <mergeCell ref="J195:K195"/>
    <mergeCell ref="J196:K196"/>
    <mergeCell ref="M162:N162"/>
    <mergeCell ref="B164:C164"/>
    <mergeCell ref="B171:C171"/>
    <mergeCell ref="B172:C172"/>
    <mergeCell ref="G160:H160"/>
    <mergeCell ref="J160:K160"/>
    <mergeCell ref="B169:C169"/>
    <mergeCell ref="G165:H165"/>
    <mergeCell ref="G167:H167"/>
    <mergeCell ref="G169:H169"/>
    <mergeCell ref="J165:K165"/>
    <mergeCell ref="J167:K167"/>
    <mergeCell ref="M161:N161"/>
    <mergeCell ref="M163:N163"/>
    <mergeCell ref="B179:C179"/>
    <mergeCell ref="B180:C180"/>
    <mergeCell ref="B181:C181"/>
    <mergeCell ref="B182:C182"/>
    <mergeCell ref="B183:C183"/>
    <mergeCell ref="B184:C184"/>
    <mergeCell ref="B207:C207"/>
    <mergeCell ref="B209:C209"/>
    <mergeCell ref="B211:C211"/>
    <mergeCell ref="B213:C213"/>
    <mergeCell ref="B222:C222"/>
    <mergeCell ref="B147:C147"/>
    <mergeCell ref="E147:F147"/>
    <mergeCell ref="B196:C196"/>
    <mergeCell ref="B195:C195"/>
    <mergeCell ref="B204:C204"/>
    <mergeCell ref="B201:C201"/>
    <mergeCell ref="B206:C206"/>
    <mergeCell ref="B208:C208"/>
    <mergeCell ref="B203:C203"/>
    <mergeCell ref="B210:C210"/>
    <mergeCell ref="B205:C205"/>
    <mergeCell ref="B185:C185"/>
    <mergeCell ref="B186:C186"/>
    <mergeCell ref="B187:C187"/>
    <mergeCell ref="B188:C188"/>
    <mergeCell ref="B189:C189"/>
    <mergeCell ref="B190:C190"/>
    <mergeCell ref="B176:C176"/>
    <mergeCell ref="B155:C155"/>
    <mergeCell ref="H147:N147"/>
    <mergeCell ref="G181:H181"/>
    <mergeCell ref="G182:H182"/>
    <mergeCell ref="G183:H183"/>
    <mergeCell ref="G184:H184"/>
    <mergeCell ref="G185:H185"/>
    <mergeCell ref="G186:H186"/>
    <mergeCell ref="G187:H187"/>
    <mergeCell ref="G188:H188"/>
    <mergeCell ref="J185:K185"/>
    <mergeCell ref="J186:K186"/>
    <mergeCell ref="J187:K187"/>
    <mergeCell ref="J188:K188"/>
    <mergeCell ref="G177:N177"/>
    <mergeCell ref="J159:K159"/>
    <mergeCell ref="G154:H154"/>
    <mergeCell ref="G155:H155"/>
    <mergeCell ref="G159:H159"/>
    <mergeCell ref="G164:H164"/>
    <mergeCell ref="J164:K164"/>
    <mergeCell ref="G162:H162"/>
    <mergeCell ref="J162:K162"/>
    <mergeCell ref="G152:H152"/>
    <mergeCell ref="M152:N152"/>
    <mergeCell ref="G189:H189"/>
    <mergeCell ref="G190:H190"/>
    <mergeCell ref="G191:H191"/>
    <mergeCell ref="G192:H192"/>
    <mergeCell ref="G193:H193"/>
    <mergeCell ref="G194:H194"/>
    <mergeCell ref="B200:C200"/>
    <mergeCell ref="B197:C197"/>
    <mergeCell ref="B202:C202"/>
    <mergeCell ref="B199:C199"/>
    <mergeCell ref="B192:C192"/>
    <mergeCell ref="B191:C191"/>
    <mergeCell ref="B194:C194"/>
    <mergeCell ref="B193:C193"/>
    <mergeCell ref="B198:C198"/>
    <mergeCell ref="G207:H207"/>
    <mergeCell ref="G208:H208"/>
    <mergeCell ref="G212:H212"/>
    <mergeCell ref="G195:H195"/>
    <mergeCell ref="G196:H196"/>
    <mergeCell ref="G197:H197"/>
    <mergeCell ref="G198:H198"/>
    <mergeCell ref="G199:H199"/>
    <mergeCell ref="G200:H200"/>
    <mergeCell ref="G201:H201"/>
    <mergeCell ref="G202:H202"/>
    <mergeCell ref="G203:H203"/>
    <mergeCell ref="G210:H210"/>
    <mergeCell ref="G211:H211"/>
    <mergeCell ref="G204:H204"/>
    <mergeCell ref="G205:H205"/>
    <mergeCell ref="G206:H206"/>
    <mergeCell ref="G209:H209"/>
    <mergeCell ref="J190:K190"/>
    <mergeCell ref="J191:K191"/>
    <mergeCell ref="M191:N191"/>
    <mergeCell ref="M192:N192"/>
    <mergeCell ref="J192:K192"/>
    <mergeCell ref="J181:K181"/>
    <mergeCell ref="J182:K182"/>
    <mergeCell ref="M178:N178"/>
    <mergeCell ref="M180:N180"/>
    <mergeCell ref="J183:K183"/>
    <mergeCell ref="J184:K184"/>
    <mergeCell ref="J189:K189"/>
    <mergeCell ref="M210:N210"/>
    <mergeCell ref="M211:N211"/>
    <mergeCell ref="M212:N212"/>
    <mergeCell ref="M213:N213"/>
    <mergeCell ref="M214:N214"/>
    <mergeCell ref="M181:N181"/>
    <mergeCell ref="M182:N182"/>
    <mergeCell ref="M183:N183"/>
    <mergeCell ref="M184:N184"/>
    <mergeCell ref="M185:N185"/>
    <mergeCell ref="M186:N186"/>
    <mergeCell ref="M200:N200"/>
    <mergeCell ref="M205:N205"/>
    <mergeCell ref="M206:N206"/>
    <mergeCell ref="M207:N207"/>
    <mergeCell ref="M194:N194"/>
    <mergeCell ref="M199:N199"/>
    <mergeCell ref="M209:N209"/>
    <mergeCell ref="P147:W150"/>
    <mergeCell ref="M201:N201"/>
    <mergeCell ref="M202:N202"/>
    <mergeCell ref="M203:N203"/>
    <mergeCell ref="M204:N204"/>
    <mergeCell ref="M208:N208"/>
    <mergeCell ref="M187:N187"/>
    <mergeCell ref="M188:N188"/>
    <mergeCell ref="M189:N189"/>
    <mergeCell ref="M190:N190"/>
    <mergeCell ref="M193:N193"/>
    <mergeCell ref="M160:N160"/>
    <mergeCell ref="M158:N158"/>
    <mergeCell ref="P161:W161"/>
    <mergeCell ref="P162:W162"/>
    <mergeCell ref="P163:W163"/>
    <mergeCell ref="P164:W164"/>
    <mergeCell ref="P179:V179"/>
    <mergeCell ref="P176:W178"/>
    <mergeCell ref="P152:W152"/>
    <mergeCell ref="P153:W153"/>
    <mergeCell ref="P155:W155"/>
    <mergeCell ref="M198:N198"/>
    <mergeCell ref="P154:W154"/>
    <mergeCell ref="A216:B216"/>
    <mergeCell ref="U216:V216"/>
    <mergeCell ref="P217:W217"/>
    <mergeCell ref="B215:C215"/>
    <mergeCell ref="G217:H217"/>
    <mergeCell ref="J217:K217"/>
    <mergeCell ref="M217:N217"/>
    <mergeCell ref="B217:C217"/>
    <mergeCell ref="J211:K211"/>
    <mergeCell ref="J212:K212"/>
    <mergeCell ref="J213:K213"/>
    <mergeCell ref="J214:K214"/>
    <mergeCell ref="J215:K215"/>
    <mergeCell ref="G213:H213"/>
    <mergeCell ref="G214:H214"/>
    <mergeCell ref="G215:H215"/>
    <mergeCell ref="M215:N215"/>
    <mergeCell ref="B212:C212"/>
    <mergeCell ref="B214:C214"/>
    <mergeCell ref="J197:K197"/>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 ref="M197:N197"/>
  </mergeCells>
  <hyperlinks>
    <hyperlink ref="B151:C151" location="'Projected Statements'!B2" display="Income Statement"/>
    <hyperlink ref="B176:C176" location="'Projected Statements'!B17" display="Balance Sheet           (Start at the bottom)"/>
  </hyperlinks>
  <pageMargins left="0.7" right="0.7" top="0.75" bottom="0.75" header="0.3" footer="0.3"/>
  <pageSetup orientation="portrait" horizontalDpi="0" verticalDpi="0"/>
  <ignoredErrors>
    <ignoredError sqref="E215 G181:L181 N181"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33"/>
  <sheetViews>
    <sheetView showGridLines="0" topLeftCell="A5" workbookViewId="0"/>
  </sheetViews>
  <sheetFormatPr baseColWidth="10" defaultColWidth="8.83203125" defaultRowHeight="15" x14ac:dyDescent="0.2"/>
  <cols>
    <col min="1" max="1" width="3.5" style="20" customWidth="1"/>
    <col min="2" max="2" width="52.5" style="20" customWidth="1"/>
    <col min="3" max="3" width="11" style="20" customWidth="1"/>
    <col min="4" max="4" width="10" style="20" customWidth="1"/>
    <col min="5" max="5" width="15.6640625" style="20" customWidth="1"/>
    <col min="6" max="16384" width="8.83203125" style="20"/>
  </cols>
  <sheetData>
    <row r="1" spans="1:11" ht="17" thickBot="1" x14ac:dyDescent="0.25">
      <c r="A1" s="107"/>
      <c r="B1" s="107"/>
      <c r="C1" s="107"/>
      <c r="D1" s="107"/>
      <c r="E1" s="107"/>
      <c r="F1" s="107"/>
      <c r="G1" s="107"/>
      <c r="H1" s="107"/>
      <c r="I1" s="107"/>
      <c r="J1" s="107"/>
      <c r="K1" s="107"/>
    </row>
    <row r="2" spans="1:11" ht="17" thickBot="1" x14ac:dyDescent="0.25">
      <c r="A2" s="107"/>
      <c r="B2" s="34" t="s">
        <v>12</v>
      </c>
      <c r="C2" s="107"/>
      <c r="D2" s="107"/>
      <c r="E2" s="107"/>
      <c r="F2" s="107"/>
      <c r="G2" s="107"/>
      <c r="H2" s="107"/>
      <c r="I2" s="107"/>
      <c r="J2" s="107"/>
      <c r="K2" s="107"/>
    </row>
    <row r="3" spans="1:11" ht="16" x14ac:dyDescent="0.2">
      <c r="A3" s="107"/>
      <c r="B3" s="107"/>
      <c r="C3" s="107"/>
      <c r="D3" s="107"/>
      <c r="E3" s="746"/>
      <c r="F3" s="746"/>
      <c r="G3" s="746"/>
      <c r="H3" s="746"/>
      <c r="I3" s="746"/>
      <c r="J3" s="746"/>
      <c r="K3" s="746"/>
    </row>
    <row r="4" spans="1:11" ht="16" x14ac:dyDescent="0.2">
      <c r="A4" s="35">
        <v>1</v>
      </c>
      <c r="B4" s="36" t="s">
        <v>282</v>
      </c>
      <c r="C4" s="747"/>
      <c r="D4" s="747"/>
      <c r="E4" s="107"/>
      <c r="F4" s="107"/>
      <c r="G4" s="107"/>
      <c r="H4" s="107"/>
      <c r="I4" s="107"/>
      <c r="J4" s="107"/>
      <c r="K4" s="107"/>
    </row>
    <row r="5" spans="1:11" ht="32.25" customHeight="1" x14ac:dyDescent="0.2">
      <c r="A5" s="35">
        <v>2</v>
      </c>
      <c r="B5" s="37" t="s">
        <v>280</v>
      </c>
      <c r="C5" s="107"/>
      <c r="D5" s="107"/>
      <c r="E5" s="107"/>
      <c r="F5" s="107"/>
      <c r="G5" s="107"/>
      <c r="H5" s="107"/>
      <c r="I5" s="107"/>
      <c r="J5" s="107"/>
      <c r="K5" s="107"/>
    </row>
    <row r="6" spans="1:11" ht="16" x14ac:dyDescent="0.2">
      <c r="A6" s="35">
        <v>3</v>
      </c>
      <c r="B6" s="107" t="s">
        <v>358</v>
      </c>
      <c r="C6" s="107"/>
      <c r="D6" s="107"/>
      <c r="E6" s="107"/>
      <c r="F6" s="107"/>
      <c r="G6" s="107"/>
      <c r="H6" s="107"/>
      <c r="I6" s="107"/>
      <c r="J6" s="107"/>
      <c r="K6" s="107"/>
    </row>
    <row r="7" spans="1:11" ht="19.5" customHeight="1" x14ac:dyDescent="0.2">
      <c r="A7" s="107"/>
      <c r="B7" s="107"/>
      <c r="C7" s="107"/>
      <c r="D7" s="107"/>
      <c r="E7" s="107"/>
      <c r="F7" s="107"/>
      <c r="G7" s="107"/>
      <c r="H7" s="107"/>
      <c r="I7" s="107"/>
      <c r="J7" s="107"/>
      <c r="K7" s="107"/>
    </row>
    <row r="8" spans="1:11" ht="17" thickBot="1" x14ac:dyDescent="0.25">
      <c r="A8" s="107"/>
      <c r="B8" s="107"/>
      <c r="C8" s="107"/>
      <c r="D8" s="107"/>
      <c r="E8" s="107"/>
      <c r="F8" s="107"/>
      <c r="G8" s="107"/>
      <c r="H8" s="107"/>
      <c r="I8" s="107"/>
      <c r="J8" s="107"/>
      <c r="K8" s="107"/>
    </row>
    <row r="9" spans="1:11" ht="17" thickBot="1" x14ac:dyDescent="0.25">
      <c r="A9" s="116" t="s">
        <v>13</v>
      </c>
      <c r="B9" s="117" t="s">
        <v>2</v>
      </c>
      <c r="C9" s="118" t="s">
        <v>8</v>
      </c>
      <c r="D9" s="119" t="s">
        <v>9</v>
      </c>
      <c r="E9" s="120" t="s">
        <v>15</v>
      </c>
      <c r="F9" s="107"/>
      <c r="G9" s="107"/>
      <c r="H9" s="107"/>
      <c r="I9" s="107"/>
      <c r="J9" s="107"/>
      <c r="K9" s="107"/>
    </row>
    <row r="10" spans="1:11" ht="15.75" customHeight="1" x14ac:dyDescent="0.2">
      <c r="A10" s="121">
        <v>1</v>
      </c>
      <c r="B10" s="39">
        <f>'PART I'!B28</f>
        <v>0</v>
      </c>
      <c r="C10" s="122">
        <f>'PART I'!D28</f>
        <v>0</v>
      </c>
      <c r="D10" s="123">
        <f>'PART I'!F28</f>
        <v>0</v>
      </c>
      <c r="E10" s="140">
        <f t="shared" ref="E10:E19" si="0">C10*D10</f>
        <v>0</v>
      </c>
      <c r="F10" s="107"/>
      <c r="G10" s="107"/>
      <c r="H10" s="107"/>
      <c r="I10" s="107"/>
      <c r="J10" s="107"/>
      <c r="K10" s="107"/>
    </row>
    <row r="11" spans="1:11" ht="14.25" customHeight="1" x14ac:dyDescent="0.2">
      <c r="A11" s="125">
        <v>2</v>
      </c>
      <c r="B11" s="126">
        <f>'PART I'!B29</f>
        <v>0</v>
      </c>
      <c r="C11" s="127">
        <f>'PART I'!D29</f>
        <v>0</v>
      </c>
      <c r="D11" s="128">
        <f>'PART I'!F29</f>
        <v>0</v>
      </c>
      <c r="E11" s="142">
        <f t="shared" si="0"/>
        <v>0</v>
      </c>
      <c r="F11" s="107"/>
      <c r="G11" s="107"/>
      <c r="H11" s="107"/>
      <c r="I11" s="107"/>
      <c r="J11" s="107"/>
      <c r="K11" s="107"/>
    </row>
    <row r="12" spans="1:11" ht="16" x14ac:dyDescent="0.2">
      <c r="A12" s="130">
        <v>3</v>
      </c>
      <c r="B12" s="131">
        <f>'PART I'!B30</f>
        <v>0</v>
      </c>
      <c r="C12" s="132">
        <f>'PART I'!D30</f>
        <v>0</v>
      </c>
      <c r="D12" s="133">
        <f>'PART I'!F30</f>
        <v>0</v>
      </c>
      <c r="E12" s="144">
        <f t="shared" si="0"/>
        <v>0</v>
      </c>
      <c r="F12" s="107"/>
      <c r="G12" s="107"/>
      <c r="H12" s="107"/>
      <c r="I12" s="107"/>
      <c r="J12" s="107"/>
      <c r="K12" s="107"/>
    </row>
    <row r="13" spans="1:11" ht="15.75" customHeight="1" x14ac:dyDescent="0.2">
      <c r="A13" s="125">
        <v>4</v>
      </c>
      <c r="B13" s="126">
        <f>'PART I'!B31</f>
        <v>0</v>
      </c>
      <c r="C13" s="127">
        <f>'PART I'!D31</f>
        <v>0</v>
      </c>
      <c r="D13" s="128">
        <f>'PART I'!F31</f>
        <v>0</v>
      </c>
      <c r="E13" s="142">
        <f t="shared" si="0"/>
        <v>0</v>
      </c>
      <c r="F13" s="107"/>
      <c r="G13" s="107"/>
      <c r="H13" s="107"/>
      <c r="I13" s="107"/>
      <c r="J13" s="107"/>
      <c r="K13" s="107"/>
    </row>
    <row r="14" spans="1:11" ht="16" x14ac:dyDescent="0.2">
      <c r="A14" s="130">
        <v>5</v>
      </c>
      <c r="B14" s="131">
        <f>'PART I'!B32</f>
        <v>0</v>
      </c>
      <c r="C14" s="132">
        <f>'PART I'!D32</f>
        <v>0</v>
      </c>
      <c r="D14" s="133">
        <f>'PART I'!F32</f>
        <v>0</v>
      </c>
      <c r="E14" s="144">
        <f t="shared" si="0"/>
        <v>0</v>
      </c>
      <c r="F14" s="107"/>
      <c r="G14" s="107"/>
      <c r="H14" s="107"/>
      <c r="I14" s="107"/>
      <c r="J14" s="107"/>
      <c r="K14" s="107"/>
    </row>
    <row r="15" spans="1:11" ht="16" customHeight="1" x14ac:dyDescent="0.2">
      <c r="A15" s="125">
        <v>6</v>
      </c>
      <c r="B15" s="126">
        <f>'PART I'!B33</f>
        <v>0</v>
      </c>
      <c r="C15" s="127">
        <f>'PART I'!D33</f>
        <v>0</v>
      </c>
      <c r="D15" s="128">
        <f>'PART I'!F33</f>
        <v>0</v>
      </c>
      <c r="E15" s="142">
        <f t="shared" si="0"/>
        <v>0</v>
      </c>
      <c r="F15" s="107"/>
      <c r="G15" s="107"/>
      <c r="H15" s="107"/>
      <c r="I15" s="107"/>
      <c r="J15" s="107"/>
      <c r="K15" s="107"/>
    </row>
    <row r="16" spans="1:11" ht="16" x14ac:dyDescent="0.2">
      <c r="A16" s="130">
        <v>7</v>
      </c>
      <c r="B16" s="131">
        <f>'PART I'!B34</f>
        <v>0</v>
      </c>
      <c r="C16" s="132">
        <f>'PART I'!D34</f>
        <v>0</v>
      </c>
      <c r="D16" s="133">
        <f>'PART I'!F34</f>
        <v>0</v>
      </c>
      <c r="E16" s="144">
        <f t="shared" si="0"/>
        <v>0</v>
      </c>
      <c r="F16" s="107"/>
      <c r="G16" s="107"/>
      <c r="H16" s="107"/>
      <c r="I16" s="107"/>
      <c r="J16" s="107"/>
      <c r="K16" s="107"/>
    </row>
    <row r="17" spans="1:11" ht="16" x14ac:dyDescent="0.2">
      <c r="A17" s="125">
        <v>8</v>
      </c>
      <c r="B17" s="126">
        <f>'PART I'!B35</f>
        <v>0</v>
      </c>
      <c r="C17" s="127">
        <f>'PART I'!D35</f>
        <v>0</v>
      </c>
      <c r="D17" s="128">
        <f>'PART I'!F35</f>
        <v>0</v>
      </c>
      <c r="E17" s="142">
        <f t="shared" si="0"/>
        <v>0</v>
      </c>
      <c r="F17" s="107"/>
      <c r="G17" s="107"/>
      <c r="H17" s="107"/>
      <c r="I17" s="107"/>
      <c r="J17" s="107"/>
      <c r="K17" s="107"/>
    </row>
    <row r="18" spans="1:11" ht="16" x14ac:dyDescent="0.2">
      <c r="A18" s="130">
        <v>9</v>
      </c>
      <c r="B18" s="131">
        <f>'PART I'!B36</f>
        <v>0</v>
      </c>
      <c r="C18" s="132">
        <f>'PART I'!D36</f>
        <v>0</v>
      </c>
      <c r="D18" s="133">
        <f>'PART I'!F36</f>
        <v>0</v>
      </c>
      <c r="E18" s="144">
        <f t="shared" si="0"/>
        <v>0</v>
      </c>
      <c r="F18" s="107"/>
      <c r="G18" s="107"/>
      <c r="H18" s="107"/>
      <c r="I18" s="107"/>
      <c r="J18" s="107"/>
      <c r="K18" s="107"/>
    </row>
    <row r="19" spans="1:11" ht="17" thickBot="1" x14ac:dyDescent="0.25">
      <c r="A19" s="135">
        <v>10</v>
      </c>
      <c r="B19" s="136">
        <f>'PART I'!B37</f>
        <v>0</v>
      </c>
      <c r="C19" s="137">
        <f>'PART I'!D37</f>
        <v>0</v>
      </c>
      <c r="D19" s="138">
        <f>'PART I'!F37</f>
        <v>0</v>
      </c>
      <c r="E19" s="378">
        <f t="shared" si="0"/>
        <v>0</v>
      </c>
      <c r="F19" s="107"/>
      <c r="G19" s="107"/>
      <c r="H19" s="107"/>
      <c r="I19" s="107"/>
      <c r="J19" s="107"/>
      <c r="K19" s="107"/>
    </row>
    <row r="20" spans="1:11" ht="16.5" customHeight="1" x14ac:dyDescent="0.2">
      <c r="A20" s="38"/>
      <c r="B20" s="38"/>
      <c r="C20" s="38"/>
      <c r="D20" s="38"/>
      <c r="E20" s="38"/>
      <c r="F20" s="107"/>
      <c r="G20" s="107"/>
      <c r="H20" s="107"/>
      <c r="I20" s="107"/>
      <c r="J20" s="107"/>
      <c r="K20" s="107"/>
    </row>
    <row r="21" spans="1:11" ht="17" thickBot="1" x14ac:dyDescent="0.25">
      <c r="A21" s="38"/>
      <c r="B21" s="38"/>
      <c r="C21" s="38"/>
      <c r="D21" s="38"/>
      <c r="E21" s="38"/>
      <c r="F21" s="107"/>
      <c r="G21" s="107"/>
      <c r="H21" s="107"/>
      <c r="I21" s="107"/>
      <c r="J21" s="107"/>
      <c r="K21" s="107"/>
    </row>
    <row r="22" spans="1:11" ht="17" thickBot="1" x14ac:dyDescent="0.25">
      <c r="A22" s="446" t="s">
        <v>13</v>
      </c>
      <c r="B22" s="447" t="s">
        <v>10</v>
      </c>
      <c r="C22" s="491" t="s">
        <v>8</v>
      </c>
      <c r="D22" s="495" t="s">
        <v>9</v>
      </c>
      <c r="E22" s="450" t="s">
        <v>15</v>
      </c>
      <c r="F22" s="107"/>
      <c r="G22" s="107"/>
      <c r="H22" s="107"/>
      <c r="I22" s="107"/>
      <c r="J22" s="107"/>
      <c r="K22" s="107"/>
    </row>
    <row r="23" spans="1:11" ht="16" x14ac:dyDescent="0.2">
      <c r="A23" s="451">
        <v>1</v>
      </c>
      <c r="B23" s="452">
        <f>'PART I'!B40</f>
        <v>0</v>
      </c>
      <c r="C23" s="496">
        <f>'PART I'!D40</f>
        <v>0</v>
      </c>
      <c r="D23" s="468">
        <f>'PART I'!F40</f>
        <v>0</v>
      </c>
      <c r="E23" s="492">
        <f>C23*D23</f>
        <v>0</v>
      </c>
      <c r="F23" s="107"/>
      <c r="G23" s="107"/>
      <c r="H23" s="107"/>
      <c r="I23" s="107"/>
      <c r="J23" s="107"/>
      <c r="K23" s="107"/>
    </row>
    <row r="24" spans="1:11" ht="17.25" customHeight="1" x14ac:dyDescent="0.2">
      <c r="A24" s="455">
        <v>2</v>
      </c>
      <c r="B24" s="463">
        <f>'PART I'!B41</f>
        <v>0</v>
      </c>
      <c r="C24" s="497">
        <f>'PART I'!D41</f>
        <v>0</v>
      </c>
      <c r="D24" s="469">
        <f>'PART I'!F41</f>
        <v>0</v>
      </c>
      <c r="E24" s="493">
        <f t="shared" ref="E24:E32" si="1">C24*D24</f>
        <v>0</v>
      </c>
      <c r="F24" s="107"/>
      <c r="G24" s="115"/>
      <c r="H24" s="107"/>
      <c r="I24" s="107"/>
      <c r="J24" s="107"/>
      <c r="K24" s="107"/>
    </row>
    <row r="25" spans="1:11" ht="16" x14ac:dyDescent="0.2">
      <c r="A25" s="459">
        <v>3</v>
      </c>
      <c r="B25" s="456">
        <f>'PART I'!B42</f>
        <v>0</v>
      </c>
      <c r="C25" s="498">
        <f>'PART I'!D42</f>
        <v>0</v>
      </c>
      <c r="D25" s="470">
        <f>'PART I'!F42</f>
        <v>0</v>
      </c>
      <c r="E25" s="494">
        <f t="shared" si="1"/>
        <v>0</v>
      </c>
      <c r="F25" s="107"/>
      <c r="G25" s="107"/>
      <c r="H25" s="107"/>
      <c r="I25" s="107"/>
      <c r="J25" s="107"/>
      <c r="K25" s="107"/>
    </row>
    <row r="26" spans="1:11" ht="16" x14ac:dyDescent="0.2">
      <c r="A26" s="455">
        <v>4</v>
      </c>
      <c r="B26" s="463">
        <f>'PART I'!B43</f>
        <v>0</v>
      </c>
      <c r="C26" s="497">
        <f>'PART I'!D43</f>
        <v>0</v>
      </c>
      <c r="D26" s="469">
        <f>'PART I'!F43</f>
        <v>0</v>
      </c>
      <c r="E26" s="493">
        <f t="shared" si="1"/>
        <v>0</v>
      </c>
      <c r="F26" s="107"/>
      <c r="G26" s="107"/>
      <c r="H26" s="107"/>
      <c r="I26" s="107"/>
      <c r="J26" s="107"/>
      <c r="K26" s="107"/>
    </row>
    <row r="27" spans="1:11" ht="16" x14ac:dyDescent="0.2">
      <c r="A27" s="459">
        <v>5</v>
      </c>
      <c r="B27" s="456">
        <f>'PART I'!B44</f>
        <v>0</v>
      </c>
      <c r="C27" s="499">
        <f>'PART I'!D44</f>
        <v>0</v>
      </c>
      <c r="D27" s="470">
        <f>'PART I'!F44</f>
        <v>0</v>
      </c>
      <c r="E27" s="494">
        <f t="shared" si="1"/>
        <v>0</v>
      </c>
      <c r="F27" s="107"/>
      <c r="G27" s="107"/>
      <c r="H27" s="107"/>
      <c r="I27" s="107"/>
      <c r="J27" s="107"/>
      <c r="K27" s="107"/>
    </row>
    <row r="28" spans="1:11" ht="16" x14ac:dyDescent="0.2">
      <c r="A28" s="455">
        <v>6</v>
      </c>
      <c r="B28" s="463">
        <f>'PART I'!B45</f>
        <v>0</v>
      </c>
      <c r="C28" s="497">
        <f>'PART I'!D45</f>
        <v>0</v>
      </c>
      <c r="D28" s="469">
        <f>'PART I'!F45</f>
        <v>0</v>
      </c>
      <c r="E28" s="493">
        <f t="shared" si="1"/>
        <v>0</v>
      </c>
      <c r="F28" s="107"/>
      <c r="G28" s="107"/>
      <c r="H28" s="107"/>
      <c r="I28" s="107"/>
      <c r="J28" s="107"/>
      <c r="K28" s="107"/>
    </row>
    <row r="29" spans="1:11" ht="16" x14ac:dyDescent="0.2">
      <c r="A29" s="459">
        <v>7</v>
      </c>
      <c r="B29" s="456">
        <f>'PART I'!B46</f>
        <v>0</v>
      </c>
      <c r="C29" s="499">
        <f>'PART I'!D46</f>
        <v>0</v>
      </c>
      <c r="D29" s="470">
        <f>'PART I'!F46</f>
        <v>0</v>
      </c>
      <c r="E29" s="494">
        <f t="shared" si="1"/>
        <v>0</v>
      </c>
      <c r="F29" s="107"/>
      <c r="G29" s="107"/>
      <c r="H29" s="107"/>
      <c r="I29" s="107"/>
      <c r="J29" s="107"/>
      <c r="K29" s="107"/>
    </row>
    <row r="30" spans="1:11" ht="16" x14ac:dyDescent="0.2">
      <c r="A30" s="455">
        <v>8</v>
      </c>
      <c r="B30" s="463">
        <f>'PART I'!B47</f>
        <v>0</v>
      </c>
      <c r="C30" s="497">
        <f>'PART I'!D47</f>
        <v>0</v>
      </c>
      <c r="D30" s="469">
        <f>'PART I'!F47</f>
        <v>0</v>
      </c>
      <c r="E30" s="493">
        <f t="shared" si="1"/>
        <v>0</v>
      </c>
      <c r="F30" s="107"/>
      <c r="G30" s="107"/>
      <c r="H30" s="107"/>
      <c r="I30" s="107"/>
      <c r="J30" s="107"/>
      <c r="K30" s="107"/>
    </row>
    <row r="31" spans="1:11" ht="16" x14ac:dyDescent="0.2">
      <c r="A31" s="459">
        <v>9</v>
      </c>
      <c r="B31" s="456">
        <f>'PART I'!B48</f>
        <v>0</v>
      </c>
      <c r="C31" s="499">
        <f>'PART I'!D48</f>
        <v>0</v>
      </c>
      <c r="D31" s="470">
        <f>'PART I'!F48</f>
        <v>0</v>
      </c>
      <c r="E31" s="494">
        <f t="shared" si="1"/>
        <v>0</v>
      </c>
      <c r="F31" s="107"/>
      <c r="G31" s="107"/>
      <c r="H31" s="107"/>
      <c r="I31" s="107"/>
      <c r="J31" s="107"/>
      <c r="K31" s="107"/>
    </row>
    <row r="32" spans="1:11" ht="17" thickBot="1" x14ac:dyDescent="0.25">
      <c r="A32" s="455">
        <v>10</v>
      </c>
      <c r="B32" s="463">
        <f>'PART I'!B49</f>
        <v>0</v>
      </c>
      <c r="C32" s="497">
        <f>'PART I'!D49</f>
        <v>0</v>
      </c>
      <c r="D32" s="469">
        <f>'PART I'!F49</f>
        <v>0</v>
      </c>
      <c r="E32" s="493">
        <f t="shared" si="1"/>
        <v>0</v>
      </c>
      <c r="F32" s="107"/>
      <c r="G32" s="107"/>
      <c r="H32" s="107"/>
      <c r="I32" s="107"/>
      <c r="J32" s="107"/>
      <c r="K32" s="107"/>
    </row>
    <row r="33" spans="1:11" ht="17" thickBot="1" x14ac:dyDescent="0.25">
      <c r="A33" s="442"/>
      <c r="B33" s="443" t="s">
        <v>14</v>
      </c>
      <c r="C33" s="500">
        <f>'PART I'!D51</f>
        <v>0</v>
      </c>
      <c r="D33" s="471"/>
      <c r="E33" s="467">
        <f>SUM(E10:E19)+SUM(E23:E32)</f>
        <v>0</v>
      </c>
      <c r="F33" s="107"/>
      <c r="G33" s="107"/>
      <c r="H33" s="107"/>
      <c r="I33" s="107"/>
      <c r="J33" s="107"/>
      <c r="K33" s="107"/>
    </row>
  </sheetData>
  <sheetProtection sheet="1" objects="1" scenarios="1" formatColumns="0" formatRows="0"/>
  <mergeCells count="2">
    <mergeCell ref="E3:K3"/>
    <mergeCell ref="C4:D4"/>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33"/>
  <sheetViews>
    <sheetView showGridLines="0" topLeftCell="A7" workbookViewId="0">
      <selection activeCell="G32" sqref="G32"/>
    </sheetView>
  </sheetViews>
  <sheetFormatPr baseColWidth="10" defaultColWidth="8.83203125" defaultRowHeight="15" x14ac:dyDescent="0.2"/>
  <cols>
    <col min="1" max="1" width="4" style="20" customWidth="1"/>
    <col min="2" max="2" width="51.83203125" style="20" customWidth="1"/>
    <col min="3" max="3" width="9.5" style="20" customWidth="1"/>
    <col min="4" max="4" width="9.33203125" style="20" customWidth="1"/>
    <col min="5" max="5" width="15.6640625" style="20" customWidth="1"/>
    <col min="6" max="16384" width="8.83203125" style="20"/>
  </cols>
  <sheetData>
    <row r="1" spans="1:5" ht="16" thickBot="1" x14ac:dyDescent="0.25"/>
    <row r="2" spans="1:5" ht="17" thickBot="1" x14ac:dyDescent="0.25">
      <c r="A2" s="107"/>
      <c r="B2" s="34" t="s">
        <v>24</v>
      </c>
      <c r="C2" s="107"/>
      <c r="D2" s="107"/>
    </row>
    <row r="3" spans="1:5" ht="16" x14ac:dyDescent="0.2">
      <c r="A3" s="107"/>
      <c r="B3" s="107"/>
      <c r="C3" s="107"/>
      <c r="D3" s="107"/>
    </row>
    <row r="4" spans="1:5" ht="16" x14ac:dyDescent="0.2">
      <c r="A4" s="35">
        <v>1</v>
      </c>
      <c r="B4" s="36" t="s">
        <v>282</v>
      </c>
      <c r="C4" s="747"/>
      <c r="D4" s="747"/>
      <c r="E4" s="107"/>
    </row>
    <row r="5" spans="1:5" ht="32" x14ac:dyDescent="0.2">
      <c r="A5" s="35">
        <v>2</v>
      </c>
      <c r="B5" s="37" t="s">
        <v>280</v>
      </c>
      <c r="C5" s="107"/>
      <c r="D5" s="107"/>
      <c r="E5" s="107"/>
    </row>
    <row r="6" spans="1:5" ht="16" x14ac:dyDescent="0.2">
      <c r="A6" s="35">
        <v>3</v>
      </c>
      <c r="B6" s="107" t="s">
        <v>358</v>
      </c>
      <c r="C6" s="107"/>
      <c r="D6" s="107"/>
      <c r="E6" s="107"/>
    </row>
    <row r="7" spans="1:5" ht="16" x14ac:dyDescent="0.2">
      <c r="A7" s="107"/>
      <c r="B7" s="107"/>
      <c r="C7" s="107"/>
      <c r="D7" s="107"/>
      <c r="E7" s="107"/>
    </row>
    <row r="8" spans="1:5" ht="16" thickBot="1" x14ac:dyDescent="0.25"/>
    <row r="9" spans="1:5" ht="16" thickBot="1" x14ac:dyDescent="0.25">
      <c r="A9" s="116" t="s">
        <v>13</v>
      </c>
      <c r="B9" s="117" t="s">
        <v>21</v>
      </c>
      <c r="C9" s="118" t="s">
        <v>8</v>
      </c>
      <c r="D9" s="119" t="s">
        <v>9</v>
      </c>
      <c r="E9" s="120" t="s">
        <v>15</v>
      </c>
    </row>
    <row r="10" spans="1:5" x14ac:dyDescent="0.2">
      <c r="A10" s="121">
        <v>1</v>
      </c>
      <c r="B10" s="39">
        <f>'PART I'!B70</f>
        <v>0</v>
      </c>
      <c r="C10" s="122">
        <f>'PART I'!D70</f>
        <v>0</v>
      </c>
      <c r="D10" s="123">
        <f>'PART I'!F70</f>
        <v>0</v>
      </c>
      <c r="E10" s="124">
        <f t="shared" ref="E10:E19" si="0">C10*D10</f>
        <v>0</v>
      </c>
    </row>
    <row r="11" spans="1:5" x14ac:dyDescent="0.2">
      <c r="A11" s="125">
        <v>2</v>
      </c>
      <c r="B11" s="126">
        <f>'PART I'!B71</f>
        <v>0</v>
      </c>
      <c r="C11" s="127">
        <f>'PART I'!D71</f>
        <v>0</v>
      </c>
      <c r="D11" s="141">
        <f>'PART I'!F71</f>
        <v>0</v>
      </c>
      <c r="E11" s="129">
        <f t="shared" si="0"/>
        <v>0</v>
      </c>
    </row>
    <row r="12" spans="1:5" x14ac:dyDescent="0.2">
      <c r="A12" s="130">
        <v>3</v>
      </c>
      <c r="B12" s="131">
        <f>'PART I'!B72</f>
        <v>0</v>
      </c>
      <c r="C12" s="132">
        <f>'PART I'!D72</f>
        <v>0</v>
      </c>
      <c r="D12" s="143">
        <f>'PART I'!F72</f>
        <v>0</v>
      </c>
      <c r="E12" s="134">
        <f t="shared" si="0"/>
        <v>0</v>
      </c>
    </row>
    <row r="13" spans="1:5" x14ac:dyDescent="0.2">
      <c r="A13" s="125">
        <v>4</v>
      </c>
      <c r="B13" s="126">
        <f>'PART I'!B73</f>
        <v>0</v>
      </c>
      <c r="C13" s="127">
        <f>'PART I'!D73</f>
        <v>0</v>
      </c>
      <c r="D13" s="141">
        <f>'PART I'!F73</f>
        <v>0</v>
      </c>
      <c r="E13" s="129">
        <f t="shared" si="0"/>
        <v>0</v>
      </c>
    </row>
    <row r="14" spans="1:5" x14ac:dyDescent="0.2">
      <c r="A14" s="130">
        <v>5</v>
      </c>
      <c r="B14" s="131">
        <f>'PART I'!B74</f>
        <v>0</v>
      </c>
      <c r="C14" s="132">
        <f>'PART I'!D74</f>
        <v>0</v>
      </c>
      <c r="D14" s="143">
        <f>'PART I'!F74</f>
        <v>0</v>
      </c>
      <c r="E14" s="134">
        <f t="shared" si="0"/>
        <v>0</v>
      </c>
    </row>
    <row r="15" spans="1:5" x14ac:dyDescent="0.2">
      <c r="A15" s="125">
        <v>6</v>
      </c>
      <c r="B15" s="126">
        <f>'PART I'!B75</f>
        <v>0</v>
      </c>
      <c r="C15" s="127">
        <f>'PART I'!D75</f>
        <v>0</v>
      </c>
      <c r="D15" s="141">
        <f>'PART I'!F75</f>
        <v>0</v>
      </c>
      <c r="E15" s="129">
        <f t="shared" si="0"/>
        <v>0</v>
      </c>
    </row>
    <row r="16" spans="1:5" x14ac:dyDescent="0.2">
      <c r="A16" s="130">
        <v>7</v>
      </c>
      <c r="B16" s="131">
        <f>'PART I'!B76</f>
        <v>0</v>
      </c>
      <c r="C16" s="132">
        <f>'PART I'!D76</f>
        <v>0</v>
      </c>
      <c r="D16" s="143">
        <f>'PART I'!F76</f>
        <v>0</v>
      </c>
      <c r="E16" s="134">
        <f t="shared" si="0"/>
        <v>0</v>
      </c>
    </row>
    <row r="17" spans="1:9" x14ac:dyDescent="0.2">
      <c r="A17" s="125">
        <v>8</v>
      </c>
      <c r="B17" s="126">
        <f>'PART I'!B77</f>
        <v>0</v>
      </c>
      <c r="C17" s="127">
        <f>'PART I'!D77</f>
        <v>0</v>
      </c>
      <c r="D17" s="141">
        <f>'PART I'!F77</f>
        <v>0</v>
      </c>
      <c r="E17" s="129">
        <f t="shared" si="0"/>
        <v>0</v>
      </c>
    </row>
    <row r="18" spans="1:9" x14ac:dyDescent="0.2">
      <c r="A18" s="130">
        <v>9</v>
      </c>
      <c r="B18" s="131">
        <f>'PART I'!B78</f>
        <v>0</v>
      </c>
      <c r="C18" s="132">
        <f>'PART I'!D78</f>
        <v>0</v>
      </c>
      <c r="D18" s="143">
        <f>'PART I'!F78</f>
        <v>0</v>
      </c>
      <c r="E18" s="134">
        <f t="shared" si="0"/>
        <v>0</v>
      </c>
    </row>
    <row r="19" spans="1:9" ht="16" thickBot="1" x14ac:dyDescent="0.25">
      <c r="A19" s="135">
        <v>10</v>
      </c>
      <c r="B19" s="136">
        <f>'PART I'!B79</f>
        <v>0</v>
      </c>
      <c r="C19" s="137">
        <f>'PART I'!D79</f>
        <v>0</v>
      </c>
      <c r="D19" s="145">
        <f>'PART I'!F79</f>
        <v>0</v>
      </c>
      <c r="E19" s="139">
        <f t="shared" si="0"/>
        <v>0</v>
      </c>
    </row>
    <row r="20" spans="1:9" x14ac:dyDescent="0.2">
      <c r="A20" s="38"/>
      <c r="B20" s="38"/>
      <c r="C20" s="38"/>
      <c r="D20" s="38"/>
      <c r="E20" s="38"/>
      <c r="I20" s="110"/>
    </row>
    <row r="21" spans="1:9" ht="16" thickBot="1" x14ac:dyDescent="0.25">
      <c r="A21" s="38"/>
      <c r="B21" s="38"/>
      <c r="C21" s="38"/>
      <c r="D21" s="38"/>
      <c r="E21" s="38"/>
    </row>
    <row r="22" spans="1:9" ht="16" thickBot="1" x14ac:dyDescent="0.25">
      <c r="A22" s="446" t="s">
        <v>13</v>
      </c>
      <c r="B22" s="447" t="s">
        <v>22</v>
      </c>
      <c r="C22" s="448" t="s">
        <v>8</v>
      </c>
      <c r="D22" s="449" t="s">
        <v>9</v>
      </c>
      <c r="E22" s="450" t="s">
        <v>15</v>
      </c>
    </row>
    <row r="23" spans="1:9" x14ac:dyDescent="0.2">
      <c r="A23" s="451">
        <v>1</v>
      </c>
      <c r="B23" s="452">
        <f>'PART I'!B82</f>
        <v>0</v>
      </c>
      <c r="C23" s="453">
        <f>'PART I'!D82</f>
        <v>0</v>
      </c>
      <c r="D23" s="454">
        <f>'PART I'!F82</f>
        <v>0</v>
      </c>
      <c r="E23" s="460">
        <f>C23*D23</f>
        <v>0</v>
      </c>
    </row>
    <row r="24" spans="1:9" x14ac:dyDescent="0.2">
      <c r="A24" s="455">
        <v>2</v>
      </c>
      <c r="B24" s="463">
        <f>'PART I'!B83</f>
        <v>0</v>
      </c>
      <c r="C24" s="464">
        <f>'PART I'!D83</f>
        <v>0</v>
      </c>
      <c r="D24" s="465">
        <f>'PART I'!F83</f>
        <v>0</v>
      </c>
      <c r="E24" s="466">
        <f t="shared" ref="E24:E32" si="1">C24*D24</f>
        <v>0</v>
      </c>
    </row>
    <row r="25" spans="1:9" x14ac:dyDescent="0.2">
      <c r="A25" s="459">
        <v>3</v>
      </c>
      <c r="B25" s="456">
        <f>'PART I'!B84</f>
        <v>0</v>
      </c>
      <c r="C25" s="457">
        <f>'PART I'!D84</f>
        <v>0</v>
      </c>
      <c r="D25" s="458">
        <f>'PART I'!F84</f>
        <v>0</v>
      </c>
      <c r="E25" s="461">
        <f t="shared" si="1"/>
        <v>0</v>
      </c>
    </row>
    <row r="26" spans="1:9" x14ac:dyDescent="0.2">
      <c r="A26" s="455">
        <v>4</v>
      </c>
      <c r="B26" s="463">
        <f>'PART I'!B85</f>
        <v>0</v>
      </c>
      <c r="C26" s="464">
        <f>'PART I'!D85</f>
        <v>0</v>
      </c>
      <c r="D26" s="465">
        <f>'PART I'!F85</f>
        <v>0</v>
      </c>
      <c r="E26" s="466">
        <f t="shared" si="1"/>
        <v>0</v>
      </c>
    </row>
    <row r="27" spans="1:9" x14ac:dyDescent="0.2">
      <c r="A27" s="459">
        <v>5</v>
      </c>
      <c r="B27" s="456">
        <f>'PART I'!B86</f>
        <v>0</v>
      </c>
      <c r="C27" s="457">
        <f>'PART I'!D86</f>
        <v>0</v>
      </c>
      <c r="D27" s="458">
        <f>'PART I'!F86</f>
        <v>0</v>
      </c>
      <c r="E27" s="461">
        <f t="shared" si="1"/>
        <v>0</v>
      </c>
    </row>
    <row r="28" spans="1:9" x14ac:dyDescent="0.2">
      <c r="A28" s="455">
        <v>6</v>
      </c>
      <c r="B28" s="463">
        <f>'PART I'!B87</f>
        <v>0</v>
      </c>
      <c r="C28" s="464">
        <f>'PART I'!D87</f>
        <v>0</v>
      </c>
      <c r="D28" s="465">
        <f>'PART I'!F87</f>
        <v>0</v>
      </c>
      <c r="E28" s="466">
        <f t="shared" si="1"/>
        <v>0</v>
      </c>
    </row>
    <row r="29" spans="1:9" x14ac:dyDescent="0.2">
      <c r="A29" s="459">
        <v>7</v>
      </c>
      <c r="B29" s="456">
        <f>'PART I'!B88</f>
        <v>0</v>
      </c>
      <c r="C29" s="457">
        <f>'PART I'!D88</f>
        <v>0</v>
      </c>
      <c r="D29" s="458">
        <f>'PART I'!F88</f>
        <v>0</v>
      </c>
      <c r="E29" s="461">
        <f t="shared" si="1"/>
        <v>0</v>
      </c>
    </row>
    <row r="30" spans="1:9" x14ac:dyDescent="0.2">
      <c r="A30" s="455">
        <v>8</v>
      </c>
      <c r="B30" s="463">
        <f>'PART I'!B89</f>
        <v>0</v>
      </c>
      <c r="C30" s="464">
        <f>'PART I'!D89</f>
        <v>0</v>
      </c>
      <c r="D30" s="465">
        <f>'PART I'!F89</f>
        <v>0</v>
      </c>
      <c r="E30" s="466">
        <f t="shared" si="1"/>
        <v>0</v>
      </c>
    </row>
    <row r="31" spans="1:9" x14ac:dyDescent="0.2">
      <c r="A31" s="459">
        <v>9</v>
      </c>
      <c r="B31" s="456">
        <f>'PART I'!B90</f>
        <v>0</v>
      </c>
      <c r="C31" s="457">
        <f>'PART I'!D90</f>
        <v>0</v>
      </c>
      <c r="D31" s="458">
        <f>'PART I'!F90</f>
        <v>0</v>
      </c>
      <c r="E31" s="461">
        <f t="shared" si="1"/>
        <v>0</v>
      </c>
    </row>
    <row r="32" spans="1:9" ht="16" thickBot="1" x14ac:dyDescent="0.25">
      <c r="A32" s="455">
        <v>10</v>
      </c>
      <c r="B32" s="463">
        <f>'PART I'!B91</f>
        <v>0</v>
      </c>
      <c r="C32" s="464">
        <f>'PART I'!D91</f>
        <v>0</v>
      </c>
      <c r="D32" s="465">
        <f>'PART I'!F91</f>
        <v>0</v>
      </c>
      <c r="E32" s="466">
        <f t="shared" si="1"/>
        <v>0</v>
      </c>
    </row>
    <row r="33" spans="1:5" ht="16" thickBot="1" x14ac:dyDescent="0.25">
      <c r="A33" s="442"/>
      <c r="B33" s="443" t="s">
        <v>23</v>
      </c>
      <c r="C33" s="444">
        <f>'PART I'!D93</f>
        <v>0</v>
      </c>
      <c r="D33" s="445"/>
      <c r="E33" s="462">
        <f>SUM(E10:E19)+SUM(E23:E32)</f>
        <v>0</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2"/>
  <sheetViews>
    <sheetView showGridLines="0" workbookViewId="0">
      <selection activeCell="M18" sqref="M18"/>
    </sheetView>
  </sheetViews>
  <sheetFormatPr baseColWidth="10" defaultColWidth="8.83203125" defaultRowHeight="15" x14ac:dyDescent="0.2"/>
  <cols>
    <col min="1" max="1" width="2.1640625" style="20" customWidth="1"/>
    <col min="2" max="2" width="1.6640625" style="20" customWidth="1"/>
    <col min="3" max="3" width="24.1640625" style="20" customWidth="1"/>
    <col min="4" max="4" width="9" style="20" customWidth="1"/>
    <col min="5" max="5" width="7" style="20" customWidth="1"/>
    <col min="6" max="6" width="9.33203125" style="20" customWidth="1"/>
    <col min="7" max="7" width="7" style="20" customWidth="1"/>
    <col min="8" max="8" width="9.5" style="20" customWidth="1"/>
    <col min="9" max="9" width="7" style="20" customWidth="1"/>
    <col min="10" max="10" width="9.33203125" style="20" customWidth="1"/>
    <col min="11" max="16384" width="8.83203125" style="20"/>
  </cols>
  <sheetData>
    <row r="1" spans="1:11" ht="16" thickBot="1" x14ac:dyDescent="0.25"/>
    <row r="2" spans="1:11" ht="17" thickBot="1" x14ac:dyDescent="0.25">
      <c r="C2" s="34" t="s">
        <v>45</v>
      </c>
      <c r="D2" s="107"/>
      <c r="E2" s="107"/>
    </row>
    <row r="3" spans="1:11" ht="16" x14ac:dyDescent="0.2">
      <c r="C3" s="107"/>
      <c r="D3" s="107"/>
      <c r="E3" s="107"/>
    </row>
    <row r="4" spans="1:11" ht="18" customHeight="1" x14ac:dyDescent="0.2">
      <c r="A4" s="35">
        <v>1</v>
      </c>
      <c r="C4" s="750" t="s">
        <v>281</v>
      </c>
      <c r="D4" s="750"/>
      <c r="E4" s="750"/>
      <c r="F4" s="750"/>
      <c r="G4" s="750"/>
      <c r="K4" s="149"/>
    </row>
    <row r="5" spans="1:11" ht="35.25" customHeight="1" x14ac:dyDescent="0.2">
      <c r="A5" s="35">
        <v>2</v>
      </c>
      <c r="C5" s="751" t="s">
        <v>280</v>
      </c>
      <c r="D5" s="751"/>
      <c r="E5" s="751"/>
      <c r="F5" s="751"/>
      <c r="G5" s="751"/>
    </row>
    <row r="6" spans="1:11" ht="17.25" customHeight="1" x14ac:dyDescent="0.2">
      <c r="A6" s="35">
        <v>3</v>
      </c>
      <c r="C6" s="146" t="s">
        <v>358</v>
      </c>
    </row>
    <row r="7" spans="1:11" ht="16" thickBot="1" x14ac:dyDescent="0.25"/>
    <row r="8" spans="1:11" ht="29.25" customHeight="1" thickBot="1" x14ac:dyDescent="0.25">
      <c r="C8" s="250"/>
      <c r="D8" s="251"/>
      <c r="E8" s="748" t="str">
        <f>'PART I'!F112</f>
        <v>You</v>
      </c>
      <c r="F8" s="748"/>
      <c r="G8" s="748" t="str">
        <f>'PART I'!H112</f>
        <v xml:space="preserve">Competitor </v>
      </c>
      <c r="H8" s="748"/>
      <c r="I8" s="748" t="str">
        <f>'PART I'!J112</f>
        <v xml:space="preserve">Competitor </v>
      </c>
      <c r="J8" s="749"/>
    </row>
    <row r="9" spans="1:11" ht="16" thickBot="1" x14ac:dyDescent="0.25">
      <c r="C9" s="252" t="s">
        <v>43</v>
      </c>
      <c r="D9" s="253" t="s">
        <v>8</v>
      </c>
      <c r="E9" s="253" t="s">
        <v>9</v>
      </c>
      <c r="F9" s="253" t="s">
        <v>44</v>
      </c>
      <c r="G9" s="253" t="s">
        <v>47</v>
      </c>
      <c r="H9" s="253" t="s">
        <v>48</v>
      </c>
      <c r="I9" s="253" t="s">
        <v>49</v>
      </c>
      <c r="J9" s="254" t="s">
        <v>50</v>
      </c>
    </row>
    <row r="10" spans="1:11" x14ac:dyDescent="0.2">
      <c r="C10" s="255" t="str">
        <f>'PART I'!B114</f>
        <v>Advertising</v>
      </c>
      <c r="D10" s="256">
        <f>'PART I'!D114</f>
        <v>0</v>
      </c>
      <c r="E10" s="257">
        <f>'PART I'!F114</f>
        <v>0</v>
      </c>
      <c r="F10" s="256">
        <f>D10*E10</f>
        <v>0</v>
      </c>
      <c r="G10" s="257">
        <f>'PART I'!H114</f>
        <v>0</v>
      </c>
      <c r="H10" s="256">
        <f>D10*G10</f>
        <v>0</v>
      </c>
      <c r="I10" s="257">
        <f>'PART I'!J114</f>
        <v>0</v>
      </c>
      <c r="J10" s="258">
        <f>D10*I10</f>
        <v>0</v>
      </c>
    </row>
    <row r="11" spans="1:11" x14ac:dyDescent="0.2">
      <c r="C11" s="259" t="str">
        <f>'PART I'!B115</f>
        <v>Market Penetration</v>
      </c>
      <c r="D11" s="195">
        <f>'PART I'!D115</f>
        <v>0</v>
      </c>
      <c r="E11" s="196">
        <f>'PART I'!F115</f>
        <v>0</v>
      </c>
      <c r="F11" s="195">
        <f t="shared" ref="F11:F21" si="0">D11*E11</f>
        <v>0</v>
      </c>
      <c r="G11" s="196">
        <f>'PART I'!H115</f>
        <v>0</v>
      </c>
      <c r="H11" s="195">
        <f t="shared" ref="H11:H21" si="1">D11*G11</f>
        <v>0</v>
      </c>
      <c r="I11" s="196">
        <f>'PART I'!J115</f>
        <v>0</v>
      </c>
      <c r="J11" s="197">
        <f t="shared" ref="J11:J21" si="2">D11*I11</f>
        <v>0</v>
      </c>
    </row>
    <row r="12" spans="1:11" x14ac:dyDescent="0.2">
      <c r="C12" s="260" t="str">
        <f>'PART I'!B116</f>
        <v>Customer Service</v>
      </c>
      <c r="D12" s="190">
        <f>'PART I'!D116</f>
        <v>0</v>
      </c>
      <c r="E12" s="191">
        <f>'PART I'!F116</f>
        <v>0</v>
      </c>
      <c r="F12" s="190">
        <f t="shared" si="0"/>
        <v>0</v>
      </c>
      <c r="G12" s="191">
        <f>'PART I'!H116</f>
        <v>0</v>
      </c>
      <c r="H12" s="190">
        <f t="shared" si="1"/>
        <v>0</v>
      </c>
      <c r="I12" s="191">
        <f>'PART I'!J116</f>
        <v>0</v>
      </c>
      <c r="J12" s="192">
        <f t="shared" si="2"/>
        <v>0</v>
      </c>
    </row>
    <row r="13" spans="1:11" x14ac:dyDescent="0.2">
      <c r="C13" s="259" t="str">
        <f>'PART I'!B117</f>
        <v>Store Locations</v>
      </c>
      <c r="D13" s="195">
        <f>'PART I'!D117</f>
        <v>0</v>
      </c>
      <c r="E13" s="196">
        <f>'PART I'!F117</f>
        <v>0</v>
      </c>
      <c r="F13" s="195">
        <f t="shared" si="0"/>
        <v>0</v>
      </c>
      <c r="G13" s="196">
        <f>'PART I'!H117</f>
        <v>0</v>
      </c>
      <c r="H13" s="195">
        <f t="shared" si="1"/>
        <v>0</v>
      </c>
      <c r="I13" s="196">
        <f>'PART I'!J117</f>
        <v>0</v>
      </c>
      <c r="J13" s="197">
        <f t="shared" si="2"/>
        <v>0</v>
      </c>
    </row>
    <row r="14" spans="1:11" x14ac:dyDescent="0.2">
      <c r="C14" s="260" t="str">
        <f>'PART I'!B118</f>
        <v>R&amp;D</v>
      </c>
      <c r="D14" s="190">
        <f>'PART I'!D118</f>
        <v>0</v>
      </c>
      <c r="E14" s="191">
        <f>'PART I'!F118</f>
        <v>0</v>
      </c>
      <c r="F14" s="190">
        <f t="shared" si="0"/>
        <v>0</v>
      </c>
      <c r="G14" s="191">
        <f>'PART I'!H118</f>
        <v>0</v>
      </c>
      <c r="H14" s="190">
        <f t="shared" si="1"/>
        <v>0</v>
      </c>
      <c r="I14" s="191">
        <f>'PART I'!J118</f>
        <v>0</v>
      </c>
      <c r="J14" s="192">
        <f t="shared" si="2"/>
        <v>0</v>
      </c>
    </row>
    <row r="15" spans="1:11" x14ac:dyDescent="0.2">
      <c r="C15" s="259" t="str">
        <f>'PART I'!B119</f>
        <v>Employee Dedication</v>
      </c>
      <c r="D15" s="195">
        <f>'PART I'!D119</f>
        <v>0</v>
      </c>
      <c r="E15" s="196">
        <f>'PART I'!F119</f>
        <v>0</v>
      </c>
      <c r="F15" s="195">
        <f t="shared" si="0"/>
        <v>0</v>
      </c>
      <c r="G15" s="196">
        <f>'PART I'!H119</f>
        <v>0</v>
      </c>
      <c r="H15" s="195">
        <f t="shared" si="1"/>
        <v>0</v>
      </c>
      <c r="I15" s="196">
        <f>'PART I'!J119</f>
        <v>0</v>
      </c>
      <c r="J15" s="197">
        <f t="shared" si="2"/>
        <v>0</v>
      </c>
    </row>
    <row r="16" spans="1:11" x14ac:dyDescent="0.2">
      <c r="C16" s="260" t="str">
        <f>'PART I'!B120</f>
        <v>Financial Profit</v>
      </c>
      <c r="D16" s="190">
        <f>'PART I'!D120</f>
        <v>0</v>
      </c>
      <c r="E16" s="191">
        <f>'PART I'!F120</f>
        <v>0</v>
      </c>
      <c r="F16" s="190">
        <f t="shared" si="0"/>
        <v>0</v>
      </c>
      <c r="G16" s="191">
        <f>'PART I'!H120</f>
        <v>0</v>
      </c>
      <c r="H16" s="190">
        <f t="shared" si="1"/>
        <v>0</v>
      </c>
      <c r="I16" s="191">
        <f>'PART I'!J120</f>
        <v>0</v>
      </c>
      <c r="J16" s="192">
        <f t="shared" si="2"/>
        <v>0</v>
      </c>
    </row>
    <row r="17" spans="3:10" x14ac:dyDescent="0.2">
      <c r="C17" s="259" t="str">
        <f>'PART I'!B121</f>
        <v>Customer Loyalty</v>
      </c>
      <c r="D17" s="195">
        <f>'PART I'!D121</f>
        <v>0</v>
      </c>
      <c r="E17" s="196">
        <f>'PART I'!F121</f>
        <v>0</v>
      </c>
      <c r="F17" s="195">
        <f t="shared" si="0"/>
        <v>0</v>
      </c>
      <c r="G17" s="196">
        <f>'PART I'!H121</f>
        <v>0</v>
      </c>
      <c r="H17" s="195">
        <f t="shared" si="1"/>
        <v>0</v>
      </c>
      <c r="I17" s="196">
        <f>'PART I'!J121</f>
        <v>0</v>
      </c>
      <c r="J17" s="197">
        <f t="shared" si="2"/>
        <v>0</v>
      </c>
    </row>
    <row r="18" spans="3:10" x14ac:dyDescent="0.2">
      <c r="C18" s="260" t="str">
        <f>'PART I'!B122</f>
        <v>Market Share</v>
      </c>
      <c r="D18" s="190">
        <f>'PART I'!D122</f>
        <v>0</v>
      </c>
      <c r="E18" s="191">
        <f>'PART I'!F122</f>
        <v>0</v>
      </c>
      <c r="F18" s="190">
        <f t="shared" si="0"/>
        <v>0</v>
      </c>
      <c r="G18" s="191">
        <f>'PART I'!H122</f>
        <v>0</v>
      </c>
      <c r="H18" s="190">
        <f t="shared" si="1"/>
        <v>0</v>
      </c>
      <c r="I18" s="191">
        <f>'PART I'!J122</f>
        <v>0</v>
      </c>
      <c r="J18" s="192">
        <f t="shared" si="2"/>
        <v>0</v>
      </c>
    </row>
    <row r="19" spans="3:10" x14ac:dyDescent="0.2">
      <c r="C19" s="259" t="str">
        <f>'PART I'!B123</f>
        <v>Product Quality</v>
      </c>
      <c r="D19" s="195">
        <f>'PART I'!D123</f>
        <v>0</v>
      </c>
      <c r="E19" s="196">
        <f>'PART I'!F123</f>
        <v>0</v>
      </c>
      <c r="F19" s="195">
        <f t="shared" si="0"/>
        <v>0</v>
      </c>
      <c r="G19" s="196">
        <f>'PART I'!H123</f>
        <v>0</v>
      </c>
      <c r="H19" s="195">
        <f t="shared" si="1"/>
        <v>0</v>
      </c>
      <c r="I19" s="196">
        <f>'PART I'!J123</f>
        <v>0</v>
      </c>
      <c r="J19" s="197">
        <f t="shared" si="2"/>
        <v>0</v>
      </c>
    </row>
    <row r="20" spans="3:10" x14ac:dyDescent="0.2">
      <c r="C20" s="260" t="str">
        <f>'PART I'!B124</f>
        <v>Top Management</v>
      </c>
      <c r="D20" s="190">
        <f>'PART I'!D124</f>
        <v>0</v>
      </c>
      <c r="E20" s="191">
        <f>'PART I'!F124</f>
        <v>0</v>
      </c>
      <c r="F20" s="190">
        <f t="shared" si="0"/>
        <v>0</v>
      </c>
      <c r="G20" s="191">
        <f>'PART I'!H124</f>
        <v>0</v>
      </c>
      <c r="H20" s="190">
        <f t="shared" si="1"/>
        <v>0</v>
      </c>
      <c r="I20" s="191">
        <f>'PART I'!J124</f>
        <v>0</v>
      </c>
      <c r="J20" s="192">
        <f t="shared" si="2"/>
        <v>0</v>
      </c>
    </row>
    <row r="21" spans="3:10" x14ac:dyDescent="0.2">
      <c r="C21" s="259" t="str">
        <f>'PART I'!B125</f>
        <v>Price Competitiveness</v>
      </c>
      <c r="D21" s="195">
        <f>'PART I'!D125</f>
        <v>0</v>
      </c>
      <c r="E21" s="196">
        <f>'PART I'!F125</f>
        <v>0</v>
      </c>
      <c r="F21" s="195">
        <f t="shared" si="0"/>
        <v>0</v>
      </c>
      <c r="G21" s="196">
        <f>'PART I'!H125</f>
        <v>0</v>
      </c>
      <c r="H21" s="195">
        <f t="shared" si="1"/>
        <v>0</v>
      </c>
      <c r="I21" s="196">
        <f>'PART I'!J125</f>
        <v>0</v>
      </c>
      <c r="J21" s="197">
        <f t="shared" si="2"/>
        <v>0</v>
      </c>
    </row>
    <row r="22" spans="3:10" ht="16" thickBot="1" x14ac:dyDescent="0.25">
      <c r="C22" s="261" t="s">
        <v>42</v>
      </c>
      <c r="D22" s="218">
        <f>SUM(D10:D21)</f>
        <v>0</v>
      </c>
      <c r="E22" s="262"/>
      <c r="F22" s="218">
        <f>SUM(F10:F21)</f>
        <v>0</v>
      </c>
      <c r="G22" s="262"/>
      <c r="H22" s="218">
        <f>SUM(H10:H21)</f>
        <v>0</v>
      </c>
      <c r="I22" s="262"/>
      <c r="J22" s="219">
        <f>SUM(J10:J21)</f>
        <v>0</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21 E8:J8 C10:C21 E22 I22 G22"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4:K39"/>
  <sheetViews>
    <sheetView showGridLines="0" topLeftCell="A25" workbookViewId="0">
      <selection activeCell="B9" sqref="B9"/>
    </sheetView>
  </sheetViews>
  <sheetFormatPr baseColWidth="10" defaultColWidth="8.83203125" defaultRowHeight="15" x14ac:dyDescent="0.2"/>
  <cols>
    <col min="1" max="1" width="5.5" style="20" customWidth="1"/>
    <col min="2" max="2" width="10.1640625" style="20" customWidth="1"/>
    <col min="3" max="16384" width="8.83203125" style="20"/>
  </cols>
  <sheetData>
    <row r="4" spans="2:11" ht="16" thickBot="1" x14ac:dyDescent="0.25"/>
    <row r="5" spans="2:11" ht="17" thickBot="1" x14ac:dyDescent="0.25">
      <c r="B5" s="34" t="s">
        <v>60</v>
      </c>
    </row>
    <row r="8" spans="2:11" ht="30.75" customHeight="1" x14ac:dyDescent="0.2">
      <c r="B8" s="220">
        <v>1</v>
      </c>
      <c r="C8" s="754" t="s">
        <v>283</v>
      </c>
      <c r="D8" s="754"/>
      <c r="E8" s="754"/>
      <c r="F8" s="754"/>
      <c r="G8" s="754"/>
      <c r="H8" s="754"/>
      <c r="I8" s="754"/>
      <c r="J8" s="754"/>
      <c r="K8" s="754"/>
    </row>
    <row r="9" spans="2:11" ht="16" x14ac:dyDescent="0.2">
      <c r="B9" s="221"/>
      <c r="C9" s="220"/>
      <c r="D9" s="220"/>
      <c r="E9" s="220"/>
      <c r="F9" s="220"/>
      <c r="G9" s="220"/>
      <c r="H9" s="220"/>
      <c r="I9" s="220"/>
      <c r="J9" s="220"/>
      <c r="K9" s="220"/>
    </row>
    <row r="10" spans="2:11" ht="16" x14ac:dyDescent="0.2">
      <c r="B10" s="221">
        <v>2</v>
      </c>
      <c r="C10" s="755" t="s">
        <v>59</v>
      </c>
      <c r="D10" s="755"/>
      <c r="E10" s="755"/>
      <c r="F10" s="755"/>
      <c r="G10" s="755"/>
      <c r="H10" s="755"/>
      <c r="I10" s="755"/>
      <c r="J10" s="755"/>
      <c r="K10" s="755"/>
    </row>
    <row r="11" spans="2:11" ht="16" x14ac:dyDescent="0.2">
      <c r="B11" s="221"/>
      <c r="C11" s="220"/>
      <c r="D11" s="220"/>
      <c r="E11" s="220"/>
      <c r="F11" s="220"/>
      <c r="G11" s="220"/>
      <c r="H11" s="220"/>
      <c r="I11" s="220"/>
      <c r="J11" s="220"/>
      <c r="K11" s="220"/>
    </row>
    <row r="12" spans="2:11" ht="81" customHeight="1" x14ac:dyDescent="0.2">
      <c r="B12" s="221">
        <v>3</v>
      </c>
      <c r="C12" s="756" t="s">
        <v>168</v>
      </c>
      <c r="D12" s="756"/>
      <c r="E12" s="756"/>
      <c r="F12" s="756"/>
      <c r="G12" s="756"/>
      <c r="H12" s="756"/>
      <c r="I12" s="756"/>
      <c r="J12" s="756"/>
      <c r="K12" s="756"/>
    </row>
    <row r="13" spans="2:11" ht="16" x14ac:dyDescent="0.2">
      <c r="C13" s="107"/>
      <c r="D13" s="107"/>
      <c r="E13" s="107"/>
      <c r="F13" s="107"/>
      <c r="G13" s="107"/>
      <c r="H13" s="107"/>
      <c r="I13" s="107"/>
      <c r="J13" s="107"/>
      <c r="K13" s="107"/>
    </row>
    <row r="16" spans="2:11" ht="18" x14ac:dyDescent="0.2">
      <c r="D16" s="757" t="s">
        <v>61</v>
      </c>
      <c r="E16" s="757"/>
      <c r="F16" s="757"/>
      <c r="G16" s="757"/>
      <c r="H16" s="757"/>
      <c r="I16" s="757"/>
    </row>
    <row r="17" spans="1:11" x14ac:dyDescent="0.2">
      <c r="C17" s="249"/>
      <c r="D17" s="249"/>
      <c r="E17" s="249"/>
      <c r="F17" s="249"/>
      <c r="G17" s="249"/>
      <c r="H17" s="249"/>
      <c r="I17" s="249"/>
      <c r="J17" s="249"/>
      <c r="K17" s="249"/>
    </row>
    <row r="19" spans="1:11" x14ac:dyDescent="0.2">
      <c r="C19" s="149"/>
      <c r="D19" s="149"/>
      <c r="E19" s="149"/>
      <c r="F19" s="149"/>
      <c r="G19" s="149"/>
      <c r="H19" s="149"/>
      <c r="I19" s="149"/>
      <c r="J19" s="149"/>
      <c r="K19" s="149"/>
    </row>
    <row r="20" spans="1:11" x14ac:dyDescent="0.2">
      <c r="A20" s="70"/>
      <c r="B20" s="70"/>
      <c r="C20" s="70"/>
      <c r="D20" s="70"/>
      <c r="E20" s="70"/>
      <c r="F20" s="70"/>
      <c r="G20" s="70"/>
      <c r="H20" s="70"/>
      <c r="I20" s="70"/>
      <c r="J20" s="70"/>
    </row>
    <row r="21" spans="1:11" x14ac:dyDescent="0.2">
      <c r="A21" s="70"/>
      <c r="B21" s="70"/>
      <c r="C21" s="70"/>
      <c r="D21" s="70"/>
      <c r="E21" s="70"/>
      <c r="F21" s="70"/>
      <c r="G21" s="70"/>
      <c r="H21" s="70"/>
      <c r="I21" s="70"/>
      <c r="J21" s="70"/>
    </row>
    <row r="22" spans="1:11" x14ac:dyDescent="0.2">
      <c r="A22" s="70"/>
      <c r="B22" s="70"/>
      <c r="C22" s="70"/>
      <c r="D22" s="758" t="s">
        <v>169</v>
      </c>
      <c r="E22" s="758"/>
      <c r="F22" s="758"/>
      <c r="G22" s="758"/>
      <c r="H22" s="758"/>
      <c r="I22" s="758"/>
      <c r="J22" s="70"/>
    </row>
    <row r="23" spans="1:11" x14ac:dyDescent="0.2">
      <c r="A23" s="70"/>
      <c r="B23" s="70"/>
      <c r="C23" s="70"/>
      <c r="D23" s="70" t="s">
        <v>53</v>
      </c>
      <c r="E23" s="70"/>
      <c r="F23" s="70"/>
      <c r="G23" s="70"/>
      <c r="H23" s="752" t="s">
        <v>54</v>
      </c>
      <c r="I23" s="752"/>
      <c r="J23" s="70"/>
    </row>
    <row r="24" spans="1:11" ht="15" customHeight="1" x14ac:dyDescent="0.2">
      <c r="A24" s="753" t="s">
        <v>55</v>
      </c>
      <c r="B24" s="70"/>
      <c r="C24" s="70"/>
      <c r="D24" s="70"/>
      <c r="E24" s="70"/>
      <c r="F24" s="70"/>
      <c r="G24" s="70"/>
      <c r="H24" s="70"/>
      <c r="I24" s="70"/>
      <c r="J24" s="70"/>
    </row>
    <row r="25" spans="1:11" x14ac:dyDescent="0.2">
      <c r="A25" s="753"/>
      <c r="B25" s="70" t="s">
        <v>57</v>
      </c>
      <c r="C25" s="70"/>
      <c r="D25" s="70"/>
      <c r="E25" s="70"/>
      <c r="F25" s="70"/>
      <c r="G25" s="70"/>
      <c r="H25" s="70"/>
      <c r="I25" s="70"/>
      <c r="J25" s="70"/>
    </row>
    <row r="26" spans="1:11" x14ac:dyDescent="0.2">
      <c r="A26" s="753"/>
      <c r="B26" s="70"/>
      <c r="C26" s="70"/>
      <c r="D26" s="70"/>
      <c r="E26" s="70"/>
      <c r="F26" s="70"/>
      <c r="G26" s="70"/>
      <c r="H26" s="70"/>
      <c r="I26" s="70"/>
      <c r="J26" s="70"/>
    </row>
    <row r="27" spans="1:11" x14ac:dyDescent="0.2">
      <c r="A27" s="753"/>
      <c r="B27" s="70"/>
      <c r="C27" s="70"/>
      <c r="D27" s="70"/>
      <c r="E27" s="70"/>
      <c r="F27" s="70"/>
      <c r="G27" s="70"/>
      <c r="H27" s="70"/>
      <c r="I27" s="70"/>
      <c r="J27" s="70"/>
    </row>
    <row r="28" spans="1:11" x14ac:dyDescent="0.2">
      <c r="A28" s="753"/>
      <c r="B28" s="70"/>
      <c r="C28" s="70"/>
      <c r="D28" s="70"/>
      <c r="E28" s="70"/>
      <c r="F28" s="70"/>
      <c r="G28" s="70"/>
      <c r="H28" s="70"/>
      <c r="I28" s="70"/>
      <c r="J28" s="70"/>
    </row>
    <row r="29" spans="1:11" x14ac:dyDescent="0.2">
      <c r="A29" s="753"/>
      <c r="B29" s="70"/>
      <c r="C29" s="70"/>
      <c r="D29" s="70"/>
      <c r="E29" s="70"/>
      <c r="F29" s="70"/>
      <c r="G29" s="70"/>
      <c r="H29" s="70"/>
      <c r="I29" s="70"/>
      <c r="J29" s="70"/>
    </row>
    <row r="30" spans="1:11" x14ac:dyDescent="0.2">
      <c r="A30" s="753"/>
      <c r="B30" s="70"/>
      <c r="C30" s="70"/>
      <c r="D30" s="70"/>
      <c r="E30" s="70"/>
      <c r="F30" s="70"/>
      <c r="G30" s="70"/>
      <c r="H30" s="70"/>
      <c r="I30" s="70"/>
      <c r="J30" s="70"/>
    </row>
    <row r="31" spans="1:11" x14ac:dyDescent="0.2">
      <c r="A31" s="753"/>
      <c r="B31" s="70"/>
      <c r="C31" s="70"/>
      <c r="D31" s="70"/>
      <c r="E31" s="70"/>
      <c r="F31" s="70"/>
      <c r="G31" s="70"/>
      <c r="H31" s="70"/>
      <c r="I31" s="70"/>
      <c r="J31" s="70"/>
    </row>
    <row r="32" spans="1:11" x14ac:dyDescent="0.2">
      <c r="A32" s="753"/>
      <c r="B32" s="70"/>
      <c r="C32" s="70"/>
      <c r="D32" s="70"/>
      <c r="E32" s="70"/>
      <c r="F32" s="70"/>
      <c r="G32" s="70"/>
      <c r="H32" s="70"/>
      <c r="I32" s="70"/>
      <c r="J32" s="70"/>
    </row>
    <row r="33" spans="1:10" x14ac:dyDescent="0.2">
      <c r="A33" s="753"/>
      <c r="B33" s="70"/>
      <c r="C33" s="70"/>
      <c r="D33" s="70"/>
      <c r="E33" s="70"/>
      <c r="F33" s="70"/>
      <c r="G33" s="70"/>
      <c r="H33" s="70"/>
      <c r="I33" s="70"/>
      <c r="J33" s="70"/>
    </row>
    <row r="34" spans="1:10" x14ac:dyDescent="0.2">
      <c r="A34" s="753"/>
      <c r="B34" s="70"/>
      <c r="C34" s="70"/>
      <c r="D34" s="70"/>
      <c r="E34" s="70"/>
      <c r="F34" s="70"/>
      <c r="G34" s="70"/>
      <c r="H34" s="70"/>
      <c r="I34" s="70"/>
      <c r="J34" s="70"/>
    </row>
    <row r="35" spans="1:10" x14ac:dyDescent="0.2">
      <c r="A35" s="753"/>
      <c r="B35" s="70"/>
      <c r="C35" s="70"/>
      <c r="D35" s="70"/>
      <c r="E35" s="70"/>
      <c r="F35" s="70"/>
      <c r="G35" s="70"/>
      <c r="H35" s="70"/>
      <c r="I35" s="70"/>
      <c r="J35" s="70"/>
    </row>
    <row r="36" spans="1:10" x14ac:dyDescent="0.2">
      <c r="A36" s="753"/>
      <c r="B36" s="70" t="s">
        <v>56</v>
      </c>
      <c r="C36" s="70"/>
      <c r="D36" s="70"/>
      <c r="E36" s="70"/>
      <c r="F36" s="70"/>
      <c r="G36" s="70"/>
      <c r="H36" s="70"/>
      <c r="I36" s="70"/>
      <c r="J36" s="70"/>
    </row>
    <row r="37" spans="1:10" x14ac:dyDescent="0.2">
      <c r="A37" s="753"/>
      <c r="B37" s="70"/>
      <c r="C37" s="70"/>
      <c r="D37" s="70"/>
      <c r="E37" s="70"/>
      <c r="F37" s="70"/>
      <c r="G37" s="70"/>
      <c r="H37" s="70"/>
      <c r="I37" s="70"/>
      <c r="J37" s="70"/>
    </row>
    <row r="38" spans="1:10" x14ac:dyDescent="0.2">
      <c r="A38" s="70"/>
      <c r="B38" s="70"/>
      <c r="C38" s="70"/>
      <c r="D38" s="70"/>
      <c r="E38" s="70"/>
      <c r="F38" s="70"/>
      <c r="G38" s="70"/>
      <c r="H38" s="70"/>
      <c r="I38" s="70"/>
      <c r="J38" s="70"/>
    </row>
    <row r="39" spans="1:10" x14ac:dyDescent="0.2">
      <c r="A39" s="70"/>
      <c r="B39" s="70"/>
      <c r="C39" s="70"/>
      <c r="D39" s="70"/>
      <c r="E39" s="70"/>
      <c r="F39" s="70"/>
      <c r="G39" s="70"/>
      <c r="H39" s="70"/>
      <c r="I39" s="70"/>
      <c r="J39" s="70"/>
    </row>
  </sheetData>
  <sheetProtection sheet="1" objects="1" scenarios="1" formatColumns="0" formatRows="0"/>
  <mergeCells count="7">
    <mergeCell ref="H23:I23"/>
    <mergeCell ref="A24:A37"/>
    <mergeCell ref="C8:K8"/>
    <mergeCell ref="C10:K10"/>
    <mergeCell ref="C12:K12"/>
    <mergeCell ref="D16:I16"/>
    <mergeCell ref="D22:I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J31"/>
  <sheetViews>
    <sheetView showGridLines="0" workbookViewId="0">
      <selection activeCell="B2" sqref="B2"/>
    </sheetView>
  </sheetViews>
  <sheetFormatPr baseColWidth="10" defaultColWidth="8.83203125" defaultRowHeight="15" x14ac:dyDescent="0.2"/>
  <cols>
    <col min="1" max="16384" width="8.83203125" style="20"/>
  </cols>
  <sheetData>
    <row r="1" spans="1:10" ht="16" thickBot="1" x14ac:dyDescent="0.25"/>
    <row r="2" spans="1:10" ht="17" thickBot="1" x14ac:dyDescent="0.25">
      <c r="B2" s="34" t="s">
        <v>167</v>
      </c>
    </row>
    <row r="5" spans="1:10" ht="33" customHeight="1" x14ac:dyDescent="0.2">
      <c r="A5" s="220">
        <v>1</v>
      </c>
      <c r="B5" s="754" t="s">
        <v>283</v>
      </c>
      <c r="C5" s="754"/>
      <c r="D5" s="754"/>
      <c r="E5" s="754"/>
      <c r="F5" s="754"/>
      <c r="G5" s="754"/>
      <c r="H5" s="754"/>
      <c r="I5" s="754"/>
      <c r="J5" s="754"/>
    </row>
    <row r="6" spans="1:10" ht="16" x14ac:dyDescent="0.2">
      <c r="A6" s="221"/>
      <c r="B6" s="220"/>
      <c r="C6" s="220"/>
      <c r="D6" s="220"/>
      <c r="E6" s="220"/>
      <c r="F6" s="220"/>
      <c r="G6" s="220"/>
      <c r="H6" s="220"/>
      <c r="I6" s="220"/>
      <c r="J6" s="220"/>
    </row>
    <row r="7" spans="1:10" ht="16" x14ac:dyDescent="0.2">
      <c r="A7" s="221">
        <v>2</v>
      </c>
      <c r="B7" s="755" t="s">
        <v>59</v>
      </c>
      <c r="C7" s="755"/>
      <c r="D7" s="755"/>
      <c r="E7" s="755"/>
      <c r="F7" s="755"/>
      <c r="G7" s="755"/>
      <c r="H7" s="755"/>
      <c r="I7" s="755"/>
      <c r="J7" s="755"/>
    </row>
    <row r="8" spans="1:10" ht="16" x14ac:dyDescent="0.2">
      <c r="A8" s="221"/>
      <c r="B8" s="220"/>
      <c r="C8" s="220"/>
      <c r="D8" s="220"/>
      <c r="E8" s="220"/>
      <c r="F8" s="220"/>
      <c r="G8" s="220"/>
      <c r="H8" s="220"/>
      <c r="I8" s="220"/>
      <c r="J8" s="220"/>
    </row>
    <row r="9" spans="1:10" ht="51" customHeight="1" x14ac:dyDescent="0.2">
      <c r="A9" s="221">
        <v>3</v>
      </c>
      <c r="B9" s="756" t="s">
        <v>170</v>
      </c>
      <c r="C9" s="756"/>
      <c r="D9" s="756"/>
      <c r="E9" s="756"/>
      <c r="F9" s="756"/>
      <c r="G9" s="756"/>
      <c r="H9" s="756"/>
      <c r="I9" s="756"/>
      <c r="J9" s="756"/>
    </row>
    <row r="10" spans="1:10" ht="15" customHeight="1" x14ac:dyDescent="0.2"/>
    <row r="11" spans="1:10" x14ac:dyDescent="0.2">
      <c r="A11" s="70"/>
      <c r="B11" s="70"/>
      <c r="C11" s="70"/>
      <c r="D11" s="70"/>
      <c r="E11" s="70"/>
      <c r="F11" s="70"/>
      <c r="G11" s="70"/>
      <c r="H11" s="70"/>
      <c r="I11" s="70"/>
      <c r="J11" s="70"/>
    </row>
    <row r="12" spans="1:10" x14ac:dyDescent="0.2">
      <c r="A12" s="70"/>
      <c r="B12" s="70"/>
      <c r="C12" s="70"/>
      <c r="D12" s="70"/>
      <c r="E12" s="759" t="s">
        <v>67</v>
      </c>
      <c r="F12" s="759"/>
      <c r="G12" s="759"/>
      <c r="H12" s="759"/>
      <c r="I12" s="70"/>
      <c r="J12" s="70"/>
    </row>
    <row r="13" spans="1:10" x14ac:dyDescent="0.2">
      <c r="A13" s="70"/>
      <c r="B13" s="70"/>
      <c r="C13" s="70"/>
      <c r="D13" s="240" t="s">
        <v>68</v>
      </c>
      <c r="E13" s="70"/>
      <c r="F13" s="70"/>
      <c r="G13" s="70"/>
      <c r="H13" s="70"/>
      <c r="I13" s="240" t="s">
        <v>69</v>
      </c>
      <c r="J13" s="70"/>
    </row>
    <row r="14" spans="1:10" x14ac:dyDescent="0.2">
      <c r="A14" s="70"/>
      <c r="B14" s="70"/>
      <c r="C14" s="70"/>
      <c r="D14" s="248">
        <v>4</v>
      </c>
      <c r="E14" s="70"/>
      <c r="F14" s="70"/>
      <c r="G14" s="70"/>
      <c r="H14" s="70"/>
      <c r="I14" s="248">
        <v>1</v>
      </c>
      <c r="J14" s="70"/>
    </row>
    <row r="15" spans="1:10" x14ac:dyDescent="0.2">
      <c r="A15" s="70"/>
      <c r="B15" s="70"/>
      <c r="C15" s="70"/>
      <c r="D15" s="70"/>
      <c r="E15" s="70"/>
      <c r="F15" s="70"/>
      <c r="G15" s="70"/>
      <c r="H15" s="70"/>
      <c r="I15" s="70"/>
      <c r="J15" s="70"/>
    </row>
    <row r="16" spans="1:10" x14ac:dyDescent="0.2">
      <c r="A16" s="70"/>
      <c r="B16" s="240" t="s">
        <v>70</v>
      </c>
      <c r="C16" s="70"/>
      <c r="D16" s="70"/>
      <c r="E16" s="70"/>
      <c r="F16" s="70"/>
      <c r="G16" s="70"/>
      <c r="H16" s="70"/>
      <c r="I16" s="70"/>
      <c r="J16" s="70"/>
    </row>
    <row r="17" spans="1:10" x14ac:dyDescent="0.2">
      <c r="A17" s="70"/>
      <c r="B17" s="248">
        <v>4</v>
      </c>
      <c r="C17" s="70"/>
      <c r="D17" s="70"/>
      <c r="E17" s="70"/>
      <c r="F17" s="70"/>
      <c r="G17" s="70"/>
      <c r="H17" s="70"/>
      <c r="I17" s="70"/>
      <c r="J17" s="70"/>
    </row>
    <row r="18" spans="1:10" x14ac:dyDescent="0.2">
      <c r="A18" s="760" t="s">
        <v>72</v>
      </c>
      <c r="B18" s="70"/>
      <c r="C18" s="70"/>
      <c r="D18" s="70"/>
      <c r="E18" s="70"/>
      <c r="F18" s="70"/>
      <c r="G18" s="70"/>
      <c r="H18" s="70"/>
      <c r="I18" s="70"/>
      <c r="J18" s="70"/>
    </row>
    <row r="19" spans="1:10" x14ac:dyDescent="0.2">
      <c r="A19" s="760"/>
      <c r="B19" s="70"/>
      <c r="C19" s="70"/>
      <c r="D19" s="70"/>
      <c r="E19" s="70"/>
      <c r="F19" s="70"/>
      <c r="G19" s="70"/>
      <c r="H19" s="70"/>
      <c r="I19" s="70"/>
      <c r="J19" s="70"/>
    </row>
    <row r="20" spans="1:10" x14ac:dyDescent="0.2">
      <c r="A20" s="760"/>
      <c r="B20" s="70"/>
      <c r="C20" s="70"/>
      <c r="D20" s="70"/>
      <c r="E20" s="70"/>
      <c r="F20" s="70"/>
      <c r="G20" s="70"/>
      <c r="H20" s="70"/>
      <c r="I20" s="70"/>
      <c r="J20" s="70"/>
    </row>
    <row r="21" spans="1:10" x14ac:dyDescent="0.2">
      <c r="A21" s="760"/>
      <c r="B21" s="70"/>
      <c r="C21" s="70"/>
      <c r="D21" s="70"/>
      <c r="E21" s="70"/>
      <c r="F21" s="70"/>
      <c r="G21" s="70"/>
      <c r="H21" s="70"/>
      <c r="I21" s="70"/>
      <c r="J21" s="70"/>
    </row>
    <row r="22" spans="1:10" x14ac:dyDescent="0.2">
      <c r="A22" s="760"/>
      <c r="B22" s="70"/>
      <c r="C22" s="70"/>
      <c r="D22" s="70"/>
      <c r="E22" s="70"/>
      <c r="F22" s="70"/>
      <c r="G22" s="70"/>
      <c r="H22" s="70"/>
      <c r="I22" s="70"/>
      <c r="J22" s="70"/>
    </row>
    <row r="23" spans="1:10" x14ac:dyDescent="0.2">
      <c r="A23" s="760"/>
      <c r="B23" s="70"/>
      <c r="C23" s="70"/>
      <c r="D23" s="70"/>
      <c r="E23" s="70"/>
      <c r="F23" s="70"/>
      <c r="G23" s="70"/>
      <c r="H23" s="70"/>
      <c r="I23" s="70"/>
      <c r="J23" s="70"/>
    </row>
    <row r="24" spans="1:10" x14ac:dyDescent="0.2">
      <c r="A24" s="760"/>
      <c r="B24" s="70"/>
      <c r="C24" s="70"/>
      <c r="D24" s="70"/>
      <c r="E24" s="70"/>
      <c r="F24" s="70"/>
      <c r="G24" s="70"/>
      <c r="H24" s="70"/>
      <c r="I24" s="70"/>
      <c r="J24" s="70"/>
    </row>
    <row r="25" spans="1:10" x14ac:dyDescent="0.2">
      <c r="A25" s="760"/>
      <c r="B25" s="70"/>
      <c r="C25" s="70"/>
      <c r="D25" s="70"/>
      <c r="E25" s="70"/>
      <c r="F25" s="70"/>
      <c r="G25" s="70"/>
      <c r="H25" s="70"/>
      <c r="I25" s="70"/>
      <c r="J25" s="70"/>
    </row>
    <row r="26" spans="1:10" x14ac:dyDescent="0.2">
      <c r="A26" s="760"/>
      <c r="B26" s="70"/>
      <c r="C26" s="70"/>
      <c r="D26" s="70"/>
      <c r="E26" s="70"/>
      <c r="F26" s="70"/>
      <c r="G26" s="70"/>
      <c r="H26" s="70"/>
      <c r="I26" s="70"/>
      <c r="J26" s="70"/>
    </row>
    <row r="27" spans="1:10" x14ac:dyDescent="0.2">
      <c r="A27" s="70"/>
      <c r="B27" s="240" t="s">
        <v>71</v>
      </c>
      <c r="C27" s="70"/>
      <c r="D27" s="70"/>
      <c r="E27" s="70"/>
      <c r="F27" s="70"/>
      <c r="G27" s="70"/>
      <c r="H27" s="70"/>
      <c r="I27" s="70"/>
      <c r="J27" s="70"/>
    </row>
    <row r="28" spans="1:10" x14ac:dyDescent="0.2">
      <c r="A28" s="70"/>
      <c r="B28" s="248">
        <v>1</v>
      </c>
      <c r="C28" s="70"/>
      <c r="D28" s="70"/>
      <c r="E28" s="70"/>
      <c r="F28" s="70"/>
      <c r="G28" s="70"/>
      <c r="H28" s="70"/>
      <c r="I28" s="70"/>
      <c r="J28" s="70"/>
    </row>
    <row r="29" spans="1:10" x14ac:dyDescent="0.2">
      <c r="A29" s="70"/>
      <c r="B29" s="70"/>
      <c r="C29" s="70"/>
      <c r="D29" s="70"/>
      <c r="E29" s="70"/>
      <c r="F29" s="70"/>
      <c r="G29" s="70"/>
      <c r="H29" s="70"/>
      <c r="I29" s="70"/>
      <c r="J29" s="70"/>
    </row>
    <row r="30" spans="1:10" x14ac:dyDescent="0.2">
      <c r="A30" s="70"/>
      <c r="B30" s="70"/>
      <c r="C30" s="70"/>
      <c r="D30" s="70"/>
      <c r="E30" s="70"/>
      <c r="F30" s="70"/>
      <c r="G30" s="70"/>
      <c r="H30" s="70"/>
      <c r="I30" s="70"/>
      <c r="J30" s="70"/>
    </row>
    <row r="31" spans="1:10" x14ac:dyDescent="0.2">
      <c r="A31" s="70"/>
      <c r="B31" s="70"/>
      <c r="C31" s="70"/>
      <c r="D31" s="70"/>
      <c r="E31" s="70"/>
      <c r="F31" s="70"/>
      <c r="G31" s="70"/>
      <c r="H31" s="70"/>
      <c r="I31" s="70"/>
      <c r="J31" s="70"/>
    </row>
  </sheetData>
  <sheetProtection sheet="1" objects="1" scenarios="1" formatColumns="0" formatRows="0"/>
  <mergeCells count="5">
    <mergeCell ref="B5:J5"/>
    <mergeCell ref="B7:J7"/>
    <mergeCell ref="B9:J9"/>
    <mergeCell ref="E12:H12"/>
    <mergeCell ref="A18:A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46"/>
  <sheetViews>
    <sheetView showGridLines="0" topLeftCell="A25" workbookViewId="0">
      <selection activeCell="G32" sqref="G32:J32"/>
    </sheetView>
  </sheetViews>
  <sheetFormatPr baseColWidth="10" defaultColWidth="8.83203125" defaultRowHeight="15" x14ac:dyDescent="0.2"/>
  <cols>
    <col min="1" max="4" width="8.83203125" style="20"/>
    <col min="5" max="5" width="11.1640625" style="20" customWidth="1"/>
    <col min="6" max="16384" width="8.83203125" style="20"/>
  </cols>
  <sheetData>
    <row r="1" spans="1:12" ht="16" thickBot="1" x14ac:dyDescent="0.25"/>
    <row r="2" spans="1:12" ht="17" thickBot="1" x14ac:dyDescent="0.25">
      <c r="B2" s="34" t="s">
        <v>110</v>
      </c>
    </row>
    <row r="5" spans="1:12" ht="16" x14ac:dyDescent="0.2">
      <c r="A5" s="220">
        <v>1</v>
      </c>
      <c r="B5" s="754" t="s">
        <v>283</v>
      </c>
      <c r="C5" s="754"/>
      <c r="D5" s="754"/>
      <c r="E5" s="754"/>
      <c r="F5" s="754"/>
      <c r="G5" s="754"/>
      <c r="H5" s="754"/>
      <c r="I5" s="754"/>
      <c r="J5" s="754"/>
    </row>
    <row r="6" spans="1:12" ht="16" x14ac:dyDescent="0.2">
      <c r="A6" s="221"/>
      <c r="B6" s="220"/>
      <c r="C6" s="220"/>
      <c r="D6" s="220"/>
      <c r="E6" s="220"/>
      <c r="F6" s="220"/>
      <c r="G6" s="220"/>
      <c r="H6" s="220"/>
      <c r="I6" s="220"/>
      <c r="J6" s="220"/>
    </row>
    <row r="7" spans="1:12" ht="36" customHeight="1" x14ac:dyDescent="0.2">
      <c r="A7" s="221">
        <v>2</v>
      </c>
      <c r="B7" s="754" t="s">
        <v>118</v>
      </c>
      <c r="C7" s="754"/>
      <c r="D7" s="754"/>
      <c r="E7" s="754"/>
      <c r="F7" s="754"/>
      <c r="G7" s="754"/>
      <c r="H7" s="754"/>
      <c r="I7" s="754"/>
      <c r="J7" s="754"/>
    </row>
    <row r="8" spans="1:12" ht="16" x14ac:dyDescent="0.2">
      <c r="A8" s="221"/>
      <c r="B8" s="220"/>
      <c r="C8" s="220"/>
      <c r="D8" s="220"/>
      <c r="E8" s="220"/>
      <c r="F8" s="220"/>
      <c r="G8" s="220"/>
      <c r="H8" s="220"/>
      <c r="I8" s="220"/>
      <c r="J8" s="220"/>
    </row>
    <row r="9" spans="1:12" ht="35.25" customHeight="1" x14ac:dyDescent="0.2">
      <c r="A9" s="221">
        <v>3</v>
      </c>
      <c r="B9" s="756" t="s">
        <v>171</v>
      </c>
      <c r="C9" s="756"/>
      <c r="D9" s="756"/>
      <c r="E9" s="756"/>
      <c r="F9" s="756"/>
      <c r="G9" s="756"/>
      <c r="H9" s="756"/>
      <c r="I9" s="756"/>
      <c r="J9" s="756"/>
    </row>
    <row r="10" spans="1:12" x14ac:dyDescent="0.2">
      <c r="A10" s="70"/>
      <c r="B10" s="70"/>
      <c r="C10" s="70"/>
      <c r="D10" s="70"/>
      <c r="E10" s="70"/>
      <c r="F10" s="70"/>
      <c r="G10" s="70"/>
      <c r="H10" s="70"/>
      <c r="I10" s="70"/>
      <c r="J10" s="70"/>
      <c r="K10" s="70"/>
      <c r="L10" s="70"/>
    </row>
    <row r="11" spans="1:12" x14ac:dyDescent="0.2">
      <c r="A11" s="70"/>
      <c r="B11" s="70"/>
      <c r="C11" s="70"/>
      <c r="D11" s="70"/>
      <c r="E11" s="70"/>
      <c r="F11" s="70"/>
      <c r="G11" s="70"/>
      <c r="H11" s="70"/>
      <c r="I11" s="70"/>
      <c r="J11" s="70"/>
      <c r="K11" s="70"/>
      <c r="L11" s="70"/>
    </row>
    <row r="12" spans="1:12" x14ac:dyDescent="0.2">
      <c r="A12" s="70"/>
      <c r="B12" s="70"/>
      <c r="C12" s="70"/>
      <c r="D12" s="70"/>
      <c r="E12" s="70"/>
      <c r="F12" s="70"/>
      <c r="G12" s="70"/>
      <c r="H12" s="70"/>
      <c r="I12" s="70"/>
      <c r="J12" s="70"/>
      <c r="K12" s="70"/>
      <c r="L12" s="70"/>
    </row>
    <row r="13" spans="1:12" x14ac:dyDescent="0.2">
      <c r="A13" s="70"/>
      <c r="B13" s="70"/>
      <c r="C13" s="70"/>
      <c r="D13" s="70"/>
      <c r="E13" s="70"/>
      <c r="F13" s="70"/>
      <c r="G13" s="70"/>
      <c r="H13" s="70"/>
      <c r="I13" s="70"/>
      <c r="J13" s="70"/>
      <c r="K13" s="70"/>
      <c r="L13" s="70"/>
    </row>
    <row r="14" spans="1:12" x14ac:dyDescent="0.2">
      <c r="A14" s="70"/>
      <c r="B14" s="70"/>
      <c r="C14" s="70"/>
      <c r="D14" s="70"/>
      <c r="E14" s="70"/>
      <c r="F14" s="70"/>
      <c r="G14" s="70"/>
      <c r="H14" s="70"/>
      <c r="I14" s="70"/>
      <c r="J14" s="70"/>
      <c r="K14" s="70"/>
      <c r="L14" s="70"/>
    </row>
    <row r="15" spans="1:12" x14ac:dyDescent="0.2">
      <c r="A15" s="70"/>
      <c r="B15" s="70"/>
      <c r="C15" s="70"/>
      <c r="D15" s="70"/>
      <c r="E15" s="70"/>
      <c r="F15" s="70"/>
      <c r="G15" s="70"/>
      <c r="H15" s="70"/>
      <c r="I15" s="70"/>
      <c r="J15" s="70"/>
      <c r="K15" s="70"/>
      <c r="L15" s="70"/>
    </row>
    <row r="16" spans="1:12" x14ac:dyDescent="0.2">
      <c r="A16" s="70"/>
      <c r="B16" s="70"/>
      <c r="C16" s="70"/>
      <c r="D16" s="70"/>
      <c r="E16" s="70"/>
      <c r="F16" s="70"/>
      <c r="G16" s="70"/>
      <c r="H16" s="70"/>
      <c r="I16" s="70"/>
      <c r="J16" s="70"/>
      <c r="K16" s="70"/>
      <c r="L16" s="70"/>
    </row>
    <row r="17" spans="1:12" x14ac:dyDescent="0.2">
      <c r="A17" s="70"/>
      <c r="B17" s="70"/>
      <c r="C17" s="70"/>
      <c r="D17" s="70"/>
      <c r="E17" s="70"/>
      <c r="F17" s="70"/>
      <c r="G17" s="70"/>
      <c r="H17" s="70"/>
      <c r="I17" s="70"/>
      <c r="J17" s="70"/>
      <c r="K17" s="70"/>
      <c r="L17" s="70"/>
    </row>
    <row r="18" spans="1:12" x14ac:dyDescent="0.2">
      <c r="A18" s="70"/>
      <c r="B18" s="70"/>
      <c r="C18" s="70"/>
      <c r="D18" s="70"/>
      <c r="E18" s="70"/>
      <c r="F18" s="70"/>
      <c r="G18" s="70"/>
      <c r="H18" s="70"/>
      <c r="I18" s="70"/>
      <c r="J18" s="70"/>
      <c r="K18" s="70"/>
      <c r="L18" s="70"/>
    </row>
    <row r="19" spans="1:12" x14ac:dyDescent="0.2">
      <c r="A19" s="70"/>
      <c r="B19" s="70"/>
      <c r="C19" s="70"/>
      <c r="D19" s="70"/>
      <c r="E19" s="70"/>
      <c r="F19" s="70"/>
      <c r="G19" s="70"/>
      <c r="H19" s="70"/>
      <c r="I19" s="70"/>
      <c r="J19" s="70"/>
      <c r="K19" s="70"/>
      <c r="L19" s="70"/>
    </row>
    <row r="20" spans="1:12" x14ac:dyDescent="0.2">
      <c r="A20" s="70"/>
      <c r="B20" s="70"/>
      <c r="C20" s="70"/>
      <c r="D20" s="70"/>
      <c r="E20" s="70"/>
      <c r="F20" s="70"/>
      <c r="G20" s="70"/>
      <c r="H20" s="70"/>
      <c r="I20" s="70"/>
      <c r="J20" s="70"/>
      <c r="K20" s="70"/>
      <c r="L20" s="70"/>
    </row>
    <row r="21" spans="1:12" x14ac:dyDescent="0.2">
      <c r="A21" s="70"/>
      <c r="B21" s="70"/>
      <c r="C21" s="70"/>
      <c r="D21" s="70"/>
      <c r="E21" s="70"/>
      <c r="F21" s="70"/>
      <c r="G21" s="70"/>
      <c r="H21" s="70"/>
      <c r="I21" s="70"/>
      <c r="J21" s="70"/>
      <c r="K21" s="70"/>
      <c r="L21" s="70"/>
    </row>
    <row r="22" spans="1:12" x14ac:dyDescent="0.2">
      <c r="A22" s="70"/>
      <c r="B22" s="70"/>
      <c r="C22" s="70"/>
      <c r="D22" s="70"/>
      <c r="E22" s="70"/>
      <c r="F22" s="70"/>
      <c r="G22" s="70"/>
      <c r="H22" s="70"/>
      <c r="I22" s="70"/>
      <c r="J22" s="70"/>
      <c r="K22" s="70"/>
      <c r="L22" s="70"/>
    </row>
    <row r="23" spans="1:12" x14ac:dyDescent="0.2">
      <c r="A23" s="70"/>
      <c r="B23" s="70"/>
      <c r="C23" s="70"/>
      <c r="D23" s="70"/>
      <c r="E23" s="70"/>
      <c r="F23" s="70"/>
      <c r="G23" s="70"/>
      <c r="H23" s="70"/>
      <c r="I23" s="70"/>
      <c r="J23" s="70"/>
      <c r="K23" s="70"/>
      <c r="L23" s="70"/>
    </row>
    <row r="24" spans="1:12" x14ac:dyDescent="0.2">
      <c r="A24" s="70"/>
      <c r="B24" s="70"/>
      <c r="C24" s="70"/>
      <c r="D24" s="70"/>
      <c r="E24" s="70"/>
      <c r="F24" s="70"/>
      <c r="G24" s="70"/>
      <c r="H24" s="70"/>
      <c r="I24" s="70"/>
      <c r="J24" s="70"/>
      <c r="K24" s="70"/>
      <c r="L24" s="70"/>
    </row>
    <row r="25" spans="1:12" x14ac:dyDescent="0.2">
      <c r="A25" s="70"/>
      <c r="B25" s="70"/>
      <c r="C25" s="70"/>
      <c r="D25" s="70"/>
      <c r="E25" s="70"/>
      <c r="F25" s="70"/>
      <c r="G25" s="70"/>
      <c r="H25" s="70"/>
      <c r="I25" s="70"/>
      <c r="J25" s="70"/>
      <c r="K25" s="70"/>
      <c r="L25" s="70"/>
    </row>
    <row r="26" spans="1:12" x14ac:dyDescent="0.2">
      <c r="A26" s="70"/>
      <c r="B26" s="70"/>
      <c r="C26" s="70"/>
      <c r="D26" s="70"/>
      <c r="E26" s="70"/>
      <c r="F26" s="70"/>
      <c r="G26" s="70"/>
      <c r="H26" s="70"/>
      <c r="I26" s="70"/>
      <c r="J26" s="70"/>
      <c r="K26" s="70"/>
      <c r="L26" s="70"/>
    </row>
    <row r="27" spans="1:12" x14ac:dyDescent="0.2">
      <c r="A27" s="70"/>
      <c r="B27" s="70"/>
      <c r="C27" s="70"/>
      <c r="D27" s="70"/>
      <c r="E27" s="70"/>
      <c r="F27" s="70"/>
      <c r="G27" s="70"/>
      <c r="H27" s="70"/>
      <c r="I27" s="70"/>
      <c r="J27" s="70"/>
      <c r="K27" s="70"/>
      <c r="L27" s="70"/>
    </row>
    <row r="28" spans="1:12" ht="16" thickBot="1" x14ac:dyDescent="0.25">
      <c r="A28" s="70"/>
      <c r="B28" s="70"/>
      <c r="C28" s="70"/>
      <c r="D28" s="70"/>
      <c r="E28" s="70"/>
      <c r="F28" s="70"/>
      <c r="G28" s="70"/>
      <c r="H28" s="70"/>
      <c r="I28" s="70"/>
      <c r="J28" s="70"/>
      <c r="K28" s="70"/>
      <c r="L28" s="70"/>
    </row>
    <row r="29" spans="1:12" x14ac:dyDescent="0.2">
      <c r="A29" s="70"/>
      <c r="B29" s="225" t="s">
        <v>111</v>
      </c>
      <c r="C29" s="226"/>
      <c r="D29" s="226"/>
      <c r="E29" s="226"/>
      <c r="F29" s="226"/>
      <c r="G29" s="227" t="s">
        <v>112</v>
      </c>
      <c r="H29" s="228"/>
      <c r="I29" s="226"/>
      <c r="J29" s="226"/>
      <c r="K29" s="229"/>
      <c r="L29" s="70"/>
    </row>
    <row r="30" spans="1:12" x14ac:dyDescent="0.2">
      <c r="A30" s="70"/>
      <c r="B30" s="230" t="s">
        <v>79</v>
      </c>
      <c r="C30" s="231"/>
      <c r="D30" s="231"/>
      <c r="E30" s="231"/>
      <c r="F30" s="232"/>
      <c r="G30" s="230" t="s">
        <v>94</v>
      </c>
      <c r="H30" s="231"/>
      <c r="I30" s="231"/>
      <c r="J30" s="231"/>
      <c r="K30" s="233"/>
      <c r="L30" s="70"/>
    </row>
    <row r="31" spans="1:12" x14ac:dyDescent="0.2">
      <c r="A31" s="70"/>
      <c r="B31" s="761" t="str">
        <f>'PART I'!B201</f>
        <v>Return on Investment (ROI)</v>
      </c>
      <c r="C31" s="762"/>
      <c r="D31" s="762"/>
      <c r="E31" s="762"/>
      <c r="F31" s="234">
        <f>'PART I'!D201</f>
        <v>0</v>
      </c>
      <c r="G31" s="761" t="str">
        <f>'PART I'!B224</f>
        <v>Rate of Inflation</v>
      </c>
      <c r="H31" s="762"/>
      <c r="I31" s="762"/>
      <c r="J31" s="762"/>
      <c r="K31" s="235">
        <f>'PART I'!D224</f>
        <v>0</v>
      </c>
      <c r="L31" s="70"/>
    </row>
    <row r="32" spans="1:12" x14ac:dyDescent="0.2">
      <c r="A32" s="70"/>
      <c r="B32" s="761" t="str">
        <f>'PART I'!B202</f>
        <v>Leverage</v>
      </c>
      <c r="C32" s="762"/>
      <c r="D32" s="762"/>
      <c r="E32" s="762"/>
      <c r="F32" s="234">
        <f>'PART I'!D202</f>
        <v>0</v>
      </c>
      <c r="G32" s="761" t="str">
        <f>'PART I'!B225</f>
        <v>Technological Changes</v>
      </c>
      <c r="H32" s="762"/>
      <c r="I32" s="762"/>
      <c r="J32" s="762"/>
      <c r="K32" s="235">
        <f>'PART I'!D225</f>
        <v>0</v>
      </c>
      <c r="L32" s="70"/>
    </row>
    <row r="33" spans="1:14" x14ac:dyDescent="0.2">
      <c r="A33" s="70"/>
      <c r="B33" s="761" t="str">
        <f>'PART I'!B203</f>
        <v xml:space="preserve">Liquidity </v>
      </c>
      <c r="C33" s="762"/>
      <c r="D33" s="762"/>
      <c r="E33" s="762"/>
      <c r="F33" s="234">
        <f>'PART I'!D203</f>
        <v>0</v>
      </c>
      <c r="G33" s="761" t="str">
        <f>'PART I'!B226</f>
        <v>Price Elasticity of Demand</v>
      </c>
      <c r="H33" s="762"/>
      <c r="I33" s="762"/>
      <c r="J33" s="762"/>
      <c r="K33" s="235">
        <f>'PART I'!D226</f>
        <v>0</v>
      </c>
      <c r="L33" s="70"/>
    </row>
    <row r="34" spans="1:14" x14ac:dyDescent="0.2">
      <c r="A34" s="70"/>
      <c r="B34" s="761" t="str">
        <f>'PART I'!B204</f>
        <v xml:space="preserve">Working Capital </v>
      </c>
      <c r="C34" s="762"/>
      <c r="D34" s="762"/>
      <c r="E34" s="762"/>
      <c r="F34" s="234">
        <f>'PART I'!D204</f>
        <v>0</v>
      </c>
      <c r="G34" s="761" t="str">
        <f>'PART I'!B227</f>
        <v>Competitive Pressure</v>
      </c>
      <c r="H34" s="762"/>
      <c r="I34" s="762"/>
      <c r="J34" s="762"/>
      <c r="K34" s="235">
        <f>'PART I'!D227</f>
        <v>0</v>
      </c>
      <c r="L34" s="70"/>
    </row>
    <row r="35" spans="1:14" x14ac:dyDescent="0.2">
      <c r="A35" s="70"/>
      <c r="B35" s="761" t="str">
        <f>'PART I'!B205</f>
        <v>Cash Flow</v>
      </c>
      <c r="C35" s="762"/>
      <c r="D35" s="762"/>
      <c r="E35" s="762"/>
      <c r="F35" s="234">
        <f>'PART I'!D205</f>
        <v>0</v>
      </c>
      <c r="G35" s="761" t="str">
        <f>'PART I'!B228</f>
        <v>Barriers to Entry into Market</v>
      </c>
      <c r="H35" s="762"/>
      <c r="I35" s="762"/>
      <c r="J35" s="762"/>
      <c r="K35" s="235">
        <f>'PART I'!D228</f>
        <v>0</v>
      </c>
      <c r="L35" s="70"/>
    </row>
    <row r="36" spans="1:14" ht="20.25" customHeight="1" thickBot="1" x14ac:dyDescent="0.25">
      <c r="A36" s="70"/>
      <c r="B36" s="236" t="s">
        <v>116</v>
      </c>
      <c r="C36" s="237"/>
      <c r="D36" s="237"/>
      <c r="E36" s="237"/>
      <c r="F36" s="238">
        <f>SUM(F31:F35)/5</f>
        <v>0</v>
      </c>
      <c r="G36" s="236" t="s">
        <v>117</v>
      </c>
      <c r="H36" s="237"/>
      <c r="I36" s="237"/>
      <c r="J36" s="237"/>
      <c r="K36" s="239">
        <f>SUM(K31:K35)/5</f>
        <v>0</v>
      </c>
      <c r="L36" s="70"/>
    </row>
    <row r="37" spans="1:14" ht="16" thickBot="1" x14ac:dyDescent="0.25">
      <c r="A37" s="70"/>
      <c r="B37" s="70"/>
      <c r="C37" s="70"/>
      <c r="D37" s="70"/>
      <c r="E37" s="70"/>
      <c r="F37" s="240"/>
      <c r="G37" s="70"/>
      <c r="H37" s="70"/>
      <c r="I37" s="70"/>
      <c r="J37" s="70"/>
      <c r="K37" s="240"/>
      <c r="L37" s="241"/>
      <c r="M37" s="5"/>
      <c r="N37" s="110"/>
    </row>
    <row r="38" spans="1:14" x14ac:dyDescent="0.2">
      <c r="A38" s="70"/>
      <c r="B38" s="225" t="s">
        <v>111</v>
      </c>
      <c r="C38" s="226"/>
      <c r="D38" s="226"/>
      <c r="E38" s="226"/>
      <c r="F38" s="242"/>
      <c r="G38" s="225" t="s">
        <v>112</v>
      </c>
      <c r="H38" s="226"/>
      <c r="I38" s="226"/>
      <c r="J38" s="226"/>
      <c r="K38" s="243"/>
      <c r="L38" s="244"/>
      <c r="M38" s="5"/>
      <c r="N38" s="110"/>
    </row>
    <row r="39" spans="1:14" x14ac:dyDescent="0.2">
      <c r="A39" s="70"/>
      <c r="B39" s="230" t="s">
        <v>91</v>
      </c>
      <c r="C39" s="232"/>
      <c r="D39" s="232"/>
      <c r="E39" s="232"/>
      <c r="F39" s="234"/>
      <c r="G39" s="230" t="s">
        <v>85</v>
      </c>
      <c r="H39" s="231"/>
      <c r="I39" s="231"/>
      <c r="J39" s="231"/>
      <c r="K39" s="245"/>
      <c r="L39" s="70"/>
    </row>
    <row r="40" spans="1:14" x14ac:dyDescent="0.2">
      <c r="A40" s="70"/>
      <c r="B40" s="246" t="str">
        <f>'PART I'!B217</f>
        <v>Market Share</v>
      </c>
      <c r="C40" s="232"/>
      <c r="D40" s="232"/>
      <c r="E40" s="232"/>
      <c r="F40" s="234">
        <f>'PART I'!D217</f>
        <v>0</v>
      </c>
      <c r="G40" s="246" t="str">
        <f>'PART I'!B208</f>
        <v>Growth Potential</v>
      </c>
      <c r="H40" s="232"/>
      <c r="I40" s="232"/>
      <c r="J40" s="232"/>
      <c r="K40" s="235">
        <f>'PART I'!D208</f>
        <v>0</v>
      </c>
      <c r="L40" s="70"/>
    </row>
    <row r="41" spans="1:14" x14ac:dyDescent="0.2">
      <c r="A41" s="70"/>
      <c r="B41" s="246" t="str">
        <f>'PART I'!B218</f>
        <v>Product Quality</v>
      </c>
      <c r="C41" s="232"/>
      <c r="D41" s="232"/>
      <c r="E41" s="232"/>
      <c r="F41" s="234">
        <f>'PART I'!D218</f>
        <v>0</v>
      </c>
      <c r="G41" s="246" t="str">
        <f>'PART I'!B209</f>
        <v>Financial Stability</v>
      </c>
      <c r="H41" s="232"/>
      <c r="I41" s="232"/>
      <c r="J41" s="232"/>
      <c r="K41" s="235">
        <f>'PART I'!D209</f>
        <v>0</v>
      </c>
      <c r="L41" s="70"/>
    </row>
    <row r="42" spans="1:14" x14ac:dyDescent="0.2">
      <c r="A42" s="70"/>
      <c r="B42" s="246" t="str">
        <f>'PART I'!B219</f>
        <v>Customer Loyalty</v>
      </c>
      <c r="C42" s="232"/>
      <c r="D42" s="232"/>
      <c r="E42" s="232"/>
      <c r="F42" s="234">
        <f>'PART I'!D219</f>
        <v>0</v>
      </c>
      <c r="G42" s="246" t="str">
        <f>'PART I'!B210</f>
        <v>Ease of Entry into Market</v>
      </c>
      <c r="H42" s="232"/>
      <c r="I42" s="232"/>
      <c r="J42" s="232"/>
      <c r="K42" s="235">
        <f>'PART I'!D210</f>
        <v>0</v>
      </c>
      <c r="L42" s="70"/>
    </row>
    <row r="43" spans="1:14" x14ac:dyDescent="0.2">
      <c r="A43" s="70"/>
      <c r="B43" s="246" t="str">
        <f>'PART I'!B220</f>
        <v>Technological know-how</v>
      </c>
      <c r="C43" s="232"/>
      <c r="D43" s="232"/>
      <c r="E43" s="232"/>
      <c r="F43" s="234">
        <f>'PART I'!D220</f>
        <v>0</v>
      </c>
      <c r="G43" s="246" t="str">
        <f>'PART I'!B211</f>
        <v>Resource Utilization</v>
      </c>
      <c r="H43" s="232"/>
      <c r="I43" s="232"/>
      <c r="J43" s="232"/>
      <c r="K43" s="235">
        <f>'PART I'!D211</f>
        <v>0</v>
      </c>
      <c r="L43" s="70"/>
    </row>
    <row r="44" spans="1:14" x14ac:dyDescent="0.2">
      <c r="A44" s="70"/>
      <c r="B44" s="246" t="str">
        <f>'PART I'!B221</f>
        <v>Control over Suppliers and Distributors</v>
      </c>
      <c r="C44" s="232"/>
      <c r="D44" s="232"/>
      <c r="E44" s="232"/>
      <c r="F44" s="234">
        <f>'PART I'!D221</f>
        <v>0</v>
      </c>
      <c r="G44" s="246" t="str">
        <f>'PART I'!B212</f>
        <v>Profit Potential</v>
      </c>
      <c r="H44" s="232"/>
      <c r="I44" s="232"/>
      <c r="J44" s="232"/>
      <c r="K44" s="235">
        <f>'PART I'!D212</f>
        <v>0</v>
      </c>
      <c r="L44" s="70"/>
    </row>
    <row r="45" spans="1:14" ht="21" customHeight="1" thickBot="1" x14ac:dyDescent="0.25">
      <c r="A45" s="70"/>
      <c r="B45" s="236" t="s">
        <v>113</v>
      </c>
      <c r="C45" s="237"/>
      <c r="D45" s="237"/>
      <c r="E45" s="237"/>
      <c r="F45" s="247">
        <f>SUM(F40:F44)/5</f>
        <v>0</v>
      </c>
      <c r="G45" s="236" t="s">
        <v>114</v>
      </c>
      <c r="H45" s="237"/>
      <c r="I45" s="237"/>
      <c r="J45" s="237"/>
      <c r="K45" s="239">
        <f>SUM(K40:K44)/5</f>
        <v>0</v>
      </c>
      <c r="L45" s="70"/>
    </row>
    <row r="46" spans="1:14" x14ac:dyDescent="0.2">
      <c r="A46" s="70"/>
      <c r="B46" s="70"/>
      <c r="C46" s="70"/>
      <c r="D46" s="70"/>
      <c r="E46" s="70"/>
      <c r="F46" s="70"/>
      <c r="G46" s="70"/>
      <c r="H46" s="70"/>
      <c r="I46" s="70"/>
      <c r="J46" s="70"/>
      <c r="K46" s="70"/>
      <c r="L46" s="70"/>
    </row>
  </sheetData>
  <sheetProtection sheet="1" objects="1" scenarios="1" formatColumns="0" formatRows="0"/>
  <mergeCells count="13">
    <mergeCell ref="B5:J5"/>
    <mergeCell ref="B7:J7"/>
    <mergeCell ref="B9:J9"/>
    <mergeCell ref="B31:E31"/>
    <mergeCell ref="B32:E32"/>
    <mergeCell ref="B33:E33"/>
    <mergeCell ref="B34:E34"/>
    <mergeCell ref="B35:E35"/>
    <mergeCell ref="G31:J31"/>
    <mergeCell ref="G32:J32"/>
    <mergeCell ref="G33:J33"/>
    <mergeCell ref="G34:J34"/>
    <mergeCell ref="G35:J35"/>
  </mergeCells>
  <pageMargins left="0.7" right="0.7" top="0.75" bottom="0.75" header="0.3" footer="0.3"/>
  <ignoredErrors>
    <ignoredError sqref="B31:F35 G31:K35 K36 F36 F40:K44 F45:K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M32"/>
  <sheetViews>
    <sheetView showGridLines="0" workbookViewId="0">
      <selection activeCell="M10" sqref="M10"/>
    </sheetView>
  </sheetViews>
  <sheetFormatPr baseColWidth="10" defaultColWidth="8.83203125" defaultRowHeight="15" x14ac:dyDescent="0.2"/>
  <cols>
    <col min="1" max="1" width="8.83203125" style="20"/>
    <col min="2" max="2" width="11.6640625" style="20" customWidth="1"/>
    <col min="3" max="3" width="3.83203125" style="20" customWidth="1"/>
    <col min="4" max="11" width="8.83203125" style="20"/>
    <col min="12" max="12" width="3.83203125" style="20" customWidth="1"/>
    <col min="13" max="16384" width="8.83203125" style="20"/>
  </cols>
  <sheetData>
    <row r="1" spans="1:13" ht="16" thickBot="1" x14ac:dyDescent="0.25"/>
    <row r="2" spans="1:13" ht="33" thickBot="1" x14ac:dyDescent="0.25">
      <c r="B2" s="31" t="s">
        <v>172</v>
      </c>
    </row>
    <row r="5" spans="1:13" ht="16" x14ac:dyDescent="0.2">
      <c r="A5" s="220">
        <v>1</v>
      </c>
      <c r="B5" s="754" t="s">
        <v>284</v>
      </c>
      <c r="C5" s="754"/>
      <c r="D5" s="754"/>
      <c r="E5" s="754"/>
      <c r="F5" s="754"/>
      <c r="G5" s="754"/>
      <c r="H5" s="754"/>
      <c r="I5" s="754"/>
      <c r="J5" s="754"/>
    </row>
    <row r="6" spans="1:13" ht="16" x14ac:dyDescent="0.2">
      <c r="A6" s="221"/>
      <c r="B6" s="220"/>
      <c r="C6" s="220"/>
      <c r="D6" s="220"/>
      <c r="E6" s="220"/>
      <c r="F6" s="220"/>
      <c r="G6" s="220"/>
      <c r="H6" s="220"/>
      <c r="I6" s="220"/>
      <c r="J6" s="220"/>
    </row>
    <row r="7" spans="1:13" ht="16" x14ac:dyDescent="0.2">
      <c r="A7" s="221">
        <v>2</v>
      </c>
      <c r="B7" s="755" t="s">
        <v>59</v>
      </c>
      <c r="C7" s="755"/>
      <c r="D7" s="755"/>
      <c r="E7" s="755"/>
      <c r="F7" s="755"/>
      <c r="G7" s="755"/>
      <c r="H7" s="755"/>
      <c r="I7" s="755"/>
      <c r="J7" s="755"/>
    </row>
    <row r="8" spans="1:13" ht="16" x14ac:dyDescent="0.2">
      <c r="A8" s="221"/>
      <c r="B8" s="220"/>
      <c r="C8" s="220"/>
      <c r="D8" s="220"/>
      <c r="E8" s="220"/>
      <c r="F8" s="220"/>
      <c r="G8" s="220"/>
      <c r="H8" s="220"/>
      <c r="I8" s="220"/>
      <c r="J8" s="220"/>
    </row>
    <row r="9" spans="1:13" ht="51" customHeight="1" x14ac:dyDescent="0.2">
      <c r="A9" s="221">
        <v>3</v>
      </c>
      <c r="B9" s="756" t="s">
        <v>173</v>
      </c>
      <c r="C9" s="756"/>
      <c r="D9" s="756"/>
      <c r="E9" s="756"/>
      <c r="F9" s="756"/>
      <c r="G9" s="756"/>
      <c r="H9" s="756"/>
      <c r="I9" s="756"/>
      <c r="J9" s="756"/>
    </row>
    <row r="12" spans="1:13" x14ac:dyDescent="0.2">
      <c r="C12" s="223"/>
    </row>
    <row r="13" spans="1:13" ht="16" thickBot="1" x14ac:dyDescent="0.25">
      <c r="B13" s="70"/>
      <c r="C13" s="70"/>
      <c r="D13" s="70"/>
      <c r="E13" s="70"/>
      <c r="F13" s="70"/>
      <c r="G13" s="70"/>
      <c r="H13" s="70"/>
      <c r="I13" s="70"/>
      <c r="J13" s="70"/>
      <c r="K13" s="70"/>
      <c r="L13" s="70"/>
      <c r="M13" s="70"/>
    </row>
    <row r="14" spans="1:13" ht="15.75" customHeight="1" thickBot="1" x14ac:dyDescent="0.25">
      <c r="B14" s="70"/>
      <c r="C14" s="70"/>
      <c r="D14" s="70"/>
      <c r="E14" s="70"/>
      <c r="F14" s="769" t="str">
        <f>'PART I'!B277</f>
        <v>Top Side of the Y Name (high cost)</v>
      </c>
      <c r="G14" s="770"/>
      <c r="H14" s="770"/>
      <c r="I14" s="771"/>
      <c r="J14" s="70"/>
      <c r="K14" s="70"/>
      <c r="L14" s="70"/>
      <c r="M14" s="70"/>
    </row>
    <row r="15" spans="1:13" x14ac:dyDescent="0.2">
      <c r="B15" s="70"/>
      <c r="C15" s="70"/>
      <c r="D15" s="70"/>
      <c r="E15" s="70"/>
      <c r="F15" s="70"/>
      <c r="G15" s="70"/>
      <c r="H15" s="70"/>
      <c r="I15" s="70"/>
      <c r="J15" s="70"/>
      <c r="K15" s="70"/>
      <c r="L15" s="70"/>
      <c r="M15" s="224"/>
    </row>
    <row r="16" spans="1:13" x14ac:dyDescent="0.2">
      <c r="B16" s="70"/>
      <c r="C16" s="70"/>
      <c r="D16" s="70"/>
      <c r="E16" s="70"/>
      <c r="F16" s="70"/>
      <c r="G16" s="70"/>
      <c r="H16" s="70"/>
      <c r="I16" s="70"/>
      <c r="J16" s="70"/>
      <c r="K16" s="70"/>
      <c r="L16" s="70"/>
      <c r="M16" s="70"/>
    </row>
    <row r="17" spans="2:13" ht="16" thickBot="1" x14ac:dyDescent="0.25">
      <c r="B17" s="70"/>
      <c r="C17" s="70"/>
      <c r="D17" s="70"/>
      <c r="E17" s="70"/>
      <c r="F17" s="70"/>
      <c r="G17" s="70"/>
      <c r="H17" s="70"/>
      <c r="I17" s="70"/>
      <c r="J17" s="70"/>
      <c r="K17" s="70"/>
      <c r="L17" s="70"/>
      <c r="M17" s="70"/>
    </row>
    <row r="18" spans="2:13" ht="15" customHeight="1" x14ac:dyDescent="0.2">
      <c r="B18" s="70"/>
      <c r="C18" s="766" t="str">
        <f>'PART I'!B269</f>
        <v>Left Side of the X Name (low calorie)</v>
      </c>
      <c r="D18" s="70"/>
      <c r="E18" s="70"/>
      <c r="F18" s="70"/>
      <c r="G18" s="70"/>
      <c r="H18" s="70"/>
      <c r="I18" s="70"/>
      <c r="J18" s="70"/>
      <c r="K18" s="70"/>
      <c r="L18" s="766" t="str">
        <f>'PART I'!B271</f>
        <v>Right Side of the X Name (high calorie)</v>
      </c>
      <c r="M18" s="70"/>
    </row>
    <row r="19" spans="2:13" x14ac:dyDescent="0.2">
      <c r="B19" s="70"/>
      <c r="C19" s="767"/>
      <c r="D19" s="70"/>
      <c r="E19" s="70"/>
      <c r="F19" s="70"/>
      <c r="G19" s="70"/>
      <c r="H19" s="70"/>
      <c r="I19" s="70"/>
      <c r="J19" s="70"/>
      <c r="K19" s="70"/>
      <c r="L19" s="767"/>
      <c r="M19" s="70"/>
    </row>
    <row r="20" spans="2:13" ht="15" customHeight="1" x14ac:dyDescent="0.2">
      <c r="B20" s="70"/>
      <c r="C20" s="767"/>
      <c r="D20" s="70"/>
      <c r="E20" s="70"/>
      <c r="F20" s="70"/>
      <c r="G20" s="70"/>
      <c r="H20" s="70"/>
      <c r="I20" s="70"/>
      <c r="J20" s="70"/>
      <c r="K20" s="70"/>
      <c r="L20" s="767"/>
      <c r="M20" s="70"/>
    </row>
    <row r="21" spans="2:13" x14ac:dyDescent="0.2">
      <c r="B21" s="70"/>
      <c r="C21" s="767"/>
      <c r="D21" s="70"/>
      <c r="E21" s="70"/>
      <c r="F21" s="70"/>
      <c r="G21" s="70"/>
      <c r="H21" s="70"/>
      <c r="I21" s="70"/>
      <c r="J21" s="70"/>
      <c r="K21" s="70"/>
      <c r="L21" s="767"/>
      <c r="M21" s="70"/>
    </row>
    <row r="22" spans="2:13" x14ac:dyDescent="0.2">
      <c r="B22" s="70"/>
      <c r="C22" s="767"/>
      <c r="D22" s="70"/>
      <c r="E22" s="70"/>
      <c r="F22" s="70"/>
      <c r="G22" s="70"/>
      <c r="H22" s="70"/>
      <c r="I22" s="70"/>
      <c r="J22" s="70"/>
      <c r="K22" s="70"/>
      <c r="L22" s="767"/>
      <c r="M22" s="70"/>
    </row>
    <row r="23" spans="2:13" x14ac:dyDescent="0.2">
      <c r="B23" s="70"/>
      <c r="C23" s="767"/>
      <c r="D23" s="70"/>
      <c r="E23" s="70"/>
      <c r="F23" s="70"/>
      <c r="G23" s="70"/>
      <c r="H23" s="70"/>
      <c r="I23" s="70"/>
      <c r="J23" s="70"/>
      <c r="K23" s="70"/>
      <c r="L23" s="767"/>
      <c r="M23" s="70"/>
    </row>
    <row r="24" spans="2:13" x14ac:dyDescent="0.2">
      <c r="B24" s="70"/>
      <c r="C24" s="767"/>
      <c r="D24" s="70"/>
      <c r="E24" s="70"/>
      <c r="F24" s="70"/>
      <c r="G24" s="70"/>
      <c r="H24" s="70"/>
      <c r="I24" s="70"/>
      <c r="J24" s="70"/>
      <c r="K24" s="70"/>
      <c r="L24" s="767"/>
      <c r="M24" s="70"/>
    </row>
    <row r="25" spans="2:13" x14ac:dyDescent="0.2">
      <c r="B25" s="70"/>
      <c r="C25" s="767"/>
      <c r="D25" s="70"/>
      <c r="E25" s="70"/>
      <c r="F25" s="70"/>
      <c r="G25" s="70"/>
      <c r="H25" s="70"/>
      <c r="I25" s="70"/>
      <c r="J25" s="70"/>
      <c r="K25" s="70"/>
      <c r="L25" s="767"/>
      <c r="M25" s="70"/>
    </row>
    <row r="26" spans="2:13" x14ac:dyDescent="0.2">
      <c r="B26" s="70"/>
      <c r="C26" s="767"/>
      <c r="D26" s="70"/>
      <c r="E26" s="70"/>
      <c r="F26" s="70"/>
      <c r="G26" s="70"/>
      <c r="H26" s="70"/>
      <c r="I26" s="70"/>
      <c r="J26" s="70"/>
      <c r="K26" s="70"/>
      <c r="L26" s="767"/>
      <c r="M26" s="70"/>
    </row>
    <row r="27" spans="2:13" ht="16" thickBot="1" x14ac:dyDescent="0.25">
      <c r="B27" s="70"/>
      <c r="C27" s="768"/>
      <c r="D27" s="70"/>
      <c r="E27" s="70"/>
      <c r="F27" s="70"/>
      <c r="G27" s="70"/>
      <c r="H27" s="70"/>
      <c r="I27" s="70"/>
      <c r="J27" s="70"/>
      <c r="K27" s="70"/>
      <c r="L27" s="768"/>
      <c r="M27" s="70"/>
    </row>
    <row r="28" spans="2:13" x14ac:dyDescent="0.2">
      <c r="B28" s="70"/>
      <c r="C28" s="70"/>
      <c r="D28" s="70"/>
      <c r="E28" s="70"/>
      <c r="F28" s="70"/>
      <c r="G28" s="70"/>
      <c r="H28" s="70"/>
      <c r="I28" s="70"/>
      <c r="J28" s="70"/>
      <c r="K28" s="70"/>
      <c r="L28" s="70"/>
      <c r="M28" s="70"/>
    </row>
    <row r="29" spans="2:13" x14ac:dyDescent="0.2">
      <c r="B29" s="70"/>
      <c r="C29" s="70"/>
      <c r="D29" s="70"/>
      <c r="E29" s="70"/>
      <c r="F29" s="70"/>
      <c r="G29" s="70"/>
      <c r="H29" s="70"/>
      <c r="I29" s="70"/>
      <c r="J29" s="70"/>
      <c r="K29" s="70"/>
      <c r="L29" s="70"/>
      <c r="M29" s="70"/>
    </row>
    <row r="30" spans="2:13" ht="16" thickBot="1" x14ac:dyDescent="0.25">
      <c r="B30" s="70"/>
      <c r="C30" s="70"/>
      <c r="D30" s="70"/>
      <c r="E30" s="70"/>
      <c r="F30" s="70"/>
      <c r="G30" s="70"/>
      <c r="H30" s="70"/>
      <c r="I30" s="70"/>
      <c r="J30" s="70"/>
      <c r="K30" s="70"/>
      <c r="L30" s="70"/>
      <c r="M30" s="70"/>
    </row>
    <row r="31" spans="2:13" ht="15.75" customHeight="1" thickBot="1" x14ac:dyDescent="0.25">
      <c r="B31" s="70"/>
      <c r="C31" s="70"/>
      <c r="D31" s="70"/>
      <c r="E31" s="70"/>
      <c r="F31" s="763" t="str">
        <f>'PART I'!B275</f>
        <v>Bottom Side of the Y Name (low cost)</v>
      </c>
      <c r="G31" s="764"/>
      <c r="H31" s="764"/>
      <c r="I31" s="765"/>
      <c r="J31" s="70"/>
      <c r="K31" s="70"/>
      <c r="L31" s="70"/>
      <c r="M31" s="70"/>
    </row>
    <row r="32" spans="2:13" x14ac:dyDescent="0.2">
      <c r="B32" s="70"/>
      <c r="C32" s="70"/>
      <c r="D32" s="70"/>
      <c r="E32" s="70"/>
      <c r="F32" s="70"/>
      <c r="G32" s="70"/>
      <c r="H32" s="70"/>
      <c r="I32" s="70"/>
      <c r="J32" s="70"/>
      <c r="K32" s="70"/>
      <c r="L32" s="70"/>
      <c r="M32" s="7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Projected Statements</vt:lpstr>
      <vt:lpstr>Ratios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Microsoft Office User</cp:lastModifiedBy>
  <cp:lastPrinted>2016-01-18T04:12:18Z</cp:lastPrinted>
  <dcterms:created xsi:type="dcterms:W3CDTF">2015-12-12T19:18:55Z</dcterms:created>
  <dcterms:modified xsi:type="dcterms:W3CDTF">2017-12-19T21:21:48Z</dcterms:modified>
</cp:coreProperties>
</file>